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 РІК\на сайт\"/>
    </mc:Choice>
  </mc:AlternateContent>
  <bookViews>
    <workbookView xWindow="0" yWindow="0" windowWidth="28800" windowHeight="10710"/>
  </bookViews>
  <sheets>
    <sheet name="зведена на 25.08.2026" sheetId="1" r:id="rId1"/>
  </sheets>
  <externalReferences>
    <externalReference r:id="rId2"/>
  </externalReferences>
  <definedNames>
    <definedName name="_xlnm._FilterDatabase" localSheetId="0" hidden="1">'зведена на 25.08.2026'!$A$1:$O$52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51" i="1" l="1"/>
  <c r="L51" i="1"/>
  <c r="I51" i="1" l="1"/>
  <c r="G51" i="1"/>
  <c r="M50" i="1"/>
  <c r="N50" i="1" s="1"/>
  <c r="J50" i="1"/>
  <c r="H50" i="1"/>
  <c r="M49" i="1"/>
  <c r="N49" i="1" s="1"/>
  <c r="J49" i="1"/>
  <c r="H49" i="1"/>
  <c r="M48" i="1"/>
  <c r="N48" i="1" s="1"/>
  <c r="J48" i="1"/>
  <c r="H48" i="1"/>
  <c r="M47" i="1"/>
  <c r="N47" i="1" s="1"/>
  <c r="J47" i="1"/>
  <c r="H47" i="1"/>
  <c r="M46" i="1"/>
  <c r="N46" i="1" s="1"/>
  <c r="J46" i="1"/>
  <c r="H46" i="1"/>
  <c r="M45" i="1"/>
  <c r="K45" i="1" s="1"/>
  <c r="L45" i="1" s="1"/>
  <c r="J45" i="1"/>
  <c r="H45" i="1"/>
  <c r="M44" i="1"/>
  <c r="N44" i="1" s="1"/>
  <c r="J44" i="1"/>
  <c r="H44" i="1"/>
  <c r="M43" i="1"/>
  <c r="N43" i="1" s="1"/>
  <c r="J43" i="1"/>
  <c r="H43" i="1"/>
  <c r="M42" i="1"/>
  <c r="N42" i="1" s="1"/>
  <c r="J42" i="1"/>
  <c r="H42" i="1"/>
  <c r="M41" i="1"/>
  <c r="N41" i="1" s="1"/>
  <c r="J41" i="1"/>
  <c r="H41" i="1"/>
  <c r="M40" i="1"/>
  <c r="J40" i="1"/>
  <c r="H40" i="1"/>
  <c r="M39" i="1"/>
  <c r="J39" i="1"/>
  <c r="H39" i="1"/>
  <c r="M38" i="1"/>
  <c r="J38" i="1"/>
  <c r="H38" i="1"/>
  <c r="M37" i="1"/>
  <c r="J37" i="1"/>
  <c r="H37" i="1"/>
  <c r="M36" i="1"/>
  <c r="N36" i="1" s="1"/>
  <c r="J36" i="1"/>
  <c r="H36" i="1"/>
  <c r="M35" i="1"/>
  <c r="J35" i="1"/>
  <c r="H35" i="1"/>
  <c r="M34" i="1"/>
  <c r="N34" i="1" s="1"/>
  <c r="J34" i="1"/>
  <c r="H34" i="1"/>
  <c r="M33" i="1"/>
  <c r="J33" i="1"/>
  <c r="H33" i="1"/>
  <c r="M32" i="1"/>
  <c r="N32" i="1" s="1"/>
  <c r="J32" i="1"/>
  <c r="H32" i="1"/>
  <c r="M31" i="1"/>
  <c r="J31" i="1"/>
  <c r="H31" i="1"/>
  <c r="M30" i="1"/>
  <c r="N30" i="1" s="1"/>
  <c r="J30" i="1"/>
  <c r="H30" i="1"/>
  <c r="M29" i="1"/>
  <c r="J29" i="1"/>
  <c r="H29" i="1"/>
  <c r="M28" i="1"/>
  <c r="N28" i="1" s="1"/>
  <c r="J28" i="1"/>
  <c r="H28" i="1"/>
  <c r="M27" i="1"/>
  <c r="J27" i="1"/>
  <c r="H27" i="1"/>
  <c r="M26" i="1"/>
  <c r="N26" i="1" s="1"/>
  <c r="J26" i="1"/>
  <c r="H26" i="1"/>
  <c r="M25" i="1"/>
  <c r="J25" i="1"/>
  <c r="H25" i="1"/>
  <c r="M24" i="1"/>
  <c r="N24" i="1" s="1"/>
  <c r="J24" i="1"/>
  <c r="H24" i="1"/>
  <c r="M23" i="1"/>
  <c r="J23" i="1"/>
  <c r="H23" i="1"/>
  <c r="M22" i="1"/>
  <c r="J22" i="1"/>
  <c r="H22" i="1"/>
  <c r="M21" i="1"/>
  <c r="K21" i="1" s="1"/>
  <c r="L21" i="1" s="1"/>
  <c r="J21" i="1"/>
  <c r="H21" i="1"/>
  <c r="M20" i="1"/>
  <c r="J20" i="1"/>
  <c r="H20" i="1"/>
  <c r="M19" i="1"/>
  <c r="J19" i="1"/>
  <c r="H19" i="1"/>
  <c r="M18" i="1"/>
  <c r="J18" i="1"/>
  <c r="H18" i="1"/>
  <c r="M17" i="1"/>
  <c r="J17" i="1"/>
  <c r="H17" i="1"/>
  <c r="M16" i="1"/>
  <c r="N16" i="1" s="1"/>
  <c r="J16" i="1"/>
  <c r="H16" i="1"/>
  <c r="M15" i="1"/>
  <c r="J15" i="1"/>
  <c r="H15" i="1"/>
  <c r="M14" i="1"/>
  <c r="J14" i="1"/>
  <c r="H14" i="1"/>
  <c r="M13" i="1"/>
  <c r="J13" i="1"/>
  <c r="H13" i="1"/>
  <c r="M12" i="1"/>
  <c r="J12" i="1"/>
  <c r="H12" i="1"/>
  <c r="M11" i="1"/>
  <c r="K11" i="1" s="1"/>
  <c r="L11" i="1" s="1"/>
  <c r="J11" i="1"/>
  <c r="H11" i="1"/>
  <c r="M10" i="1"/>
  <c r="J10" i="1"/>
  <c r="H10" i="1"/>
  <c r="M9" i="1"/>
  <c r="N9" i="1" s="1"/>
  <c r="J9" i="1"/>
  <c r="H9" i="1"/>
  <c r="M8" i="1"/>
  <c r="K8" i="1" s="1"/>
  <c r="L8" i="1" s="1"/>
  <c r="J8" i="1"/>
  <c r="H8" i="1"/>
  <c r="K9" i="1" l="1"/>
  <c r="L9" i="1" s="1"/>
  <c r="K49" i="1"/>
  <c r="L49" i="1" s="1"/>
  <c r="K34" i="1"/>
  <c r="L34" i="1" s="1"/>
  <c r="K24" i="1"/>
  <c r="L24" i="1" s="1"/>
  <c r="K46" i="1"/>
  <c r="L46" i="1" s="1"/>
  <c r="K44" i="1"/>
  <c r="L44" i="1" s="1"/>
  <c r="K30" i="1"/>
  <c r="L30" i="1" s="1"/>
  <c r="K12" i="1"/>
  <c r="L12" i="1" s="1"/>
  <c r="K28" i="1"/>
  <c r="L28" i="1" s="1"/>
  <c r="K47" i="1"/>
  <c r="L47" i="1" s="1"/>
  <c r="K13" i="1"/>
  <c r="L13" i="1" s="1"/>
  <c r="J51" i="1"/>
  <c r="K16" i="1"/>
  <c r="L16" i="1" s="1"/>
  <c r="K43" i="1"/>
  <c r="L43" i="1" s="1"/>
  <c r="K41" i="1"/>
  <c r="L41" i="1" s="1"/>
  <c r="K10" i="1"/>
  <c r="L10" i="1" s="1"/>
  <c r="K40" i="1"/>
  <c r="L40" i="1" s="1"/>
  <c r="N45" i="1"/>
  <c r="K15" i="1"/>
  <c r="L15" i="1" s="1"/>
  <c r="K38" i="1"/>
  <c r="L38" i="1" s="1"/>
  <c r="K14" i="1"/>
  <c r="L14" i="1" s="1"/>
  <c r="K19" i="1"/>
  <c r="L19" i="1" s="1"/>
  <c r="K32" i="1"/>
  <c r="L32" i="1" s="1"/>
  <c r="K48" i="1"/>
  <c r="L48" i="1" s="1"/>
  <c r="K36" i="1"/>
  <c r="L36" i="1" s="1"/>
  <c r="N21" i="1"/>
  <c r="N19" i="1"/>
  <c r="N15" i="1"/>
  <c r="K18" i="1"/>
  <c r="L18" i="1" s="1"/>
  <c r="K22" i="1"/>
  <c r="L22" i="1" s="1"/>
  <c r="K42" i="1"/>
  <c r="L42" i="1" s="1"/>
  <c r="K50" i="1"/>
  <c r="L50" i="1" s="1"/>
  <c r="K26" i="1"/>
  <c r="L26" i="1" s="1"/>
  <c r="K35" i="1"/>
  <c r="L35" i="1" s="1"/>
  <c r="N35" i="1"/>
  <c r="M51" i="1"/>
  <c r="K33" i="1"/>
  <c r="L33" i="1" s="1"/>
  <c r="N33" i="1"/>
  <c r="N14" i="1"/>
  <c r="N11" i="1"/>
  <c r="K25" i="1"/>
  <c r="L25" i="1" s="1"/>
  <c r="N25" i="1"/>
  <c r="K37" i="1"/>
  <c r="L37" i="1" s="1"/>
  <c r="N37" i="1"/>
  <c r="K29" i="1"/>
  <c r="L29" i="1" s="1"/>
  <c r="N29" i="1"/>
  <c r="K17" i="1"/>
  <c r="L17" i="1" s="1"/>
  <c r="N17" i="1"/>
  <c r="K39" i="1"/>
  <c r="L39" i="1" s="1"/>
  <c r="N39" i="1"/>
  <c r="H51" i="1"/>
  <c r="N13" i="1"/>
  <c r="K31" i="1"/>
  <c r="L31" i="1" s="1"/>
  <c r="N31" i="1"/>
  <c r="K23" i="1"/>
  <c r="L23" i="1" s="1"/>
  <c r="N23" i="1"/>
  <c r="K27" i="1"/>
  <c r="L27" i="1" s="1"/>
  <c r="N27" i="1"/>
  <c r="N8" i="1"/>
  <c r="K20" i="1"/>
  <c r="L20" i="1" s="1"/>
  <c r="N22" i="1"/>
  <c r="N12" i="1"/>
  <c r="N18" i="1"/>
  <c r="N38" i="1"/>
  <c r="N40" i="1"/>
  <c r="N20" i="1"/>
  <c r="N10" i="1"/>
  <c r="N52" i="1" l="1"/>
  <c r="K51" i="1"/>
  <c r="N56" i="1" l="1"/>
</calcChain>
</file>

<file path=xl/sharedStrings.xml><?xml version="1.0" encoding="utf-8"?>
<sst xmlns="http://schemas.openxmlformats.org/spreadsheetml/2006/main" count="195" uniqueCount="112">
  <si>
    <t>тень</t>
  </si>
  <si>
    <t>Акт списання використаних медикаментів, матеріалів та інших засобів по Комунальному некомерційному товариству "Коломийський районний центр первинної медико-санітарної допомоги Коломийської районної ради"</t>
  </si>
  <si>
    <t xml:space="preserve">  станом на 25.08.2026 року  отриманих в централізованому порядку за рахунок коштів державного бюджету по програмі "Імунопрофілактика".</t>
  </si>
  <si>
    <t>СЕРПЕНЬ</t>
  </si>
  <si>
    <t>№п/п</t>
  </si>
  <si>
    <t>Торгівельна назва згідно розхідної накладної ІФОДКЛ</t>
  </si>
  <si>
    <t>№ та дата  розхідної накладної ІФОДКЛ</t>
  </si>
  <si>
    <t>Серія</t>
  </si>
  <si>
    <t>Один. Вим.</t>
  </si>
  <si>
    <t>Ціна</t>
  </si>
  <si>
    <t>Залишок на початок зв.періоду</t>
  </si>
  <si>
    <t>Прихід</t>
  </si>
  <si>
    <t>Розхід</t>
  </si>
  <si>
    <t>Залишок на кінець зв.періоду</t>
  </si>
  <si>
    <t>к-сть</t>
  </si>
  <si>
    <t>сума</t>
  </si>
  <si>
    <t>шт</t>
  </si>
  <si>
    <t>доз</t>
  </si>
  <si>
    <t>Шприци з голками(різного обсягу)Syr Mini 0,1 ml 27G3/8 №100</t>
  </si>
  <si>
    <t>№131 від 18.12.2023</t>
  </si>
  <si>
    <t>Вакцина кон'югована для профілактики захворювань, збудником яких є HAEMOPFILUS INFLUENZAE</t>
  </si>
  <si>
    <t>№329 від 14.06.2024</t>
  </si>
  <si>
    <t>1143М005</t>
  </si>
  <si>
    <t xml:space="preserve">ТЕТАДІФ/TETADIF сусп.д/ін, 1 доза/0,5мл, флакони по 5 мл(10доз)по 10 фл в кор. </t>
  </si>
  <si>
    <t>флакон</t>
  </si>
  <si>
    <t>Вакцина проти правця та дифтерії 10доз/Td VACCINE(2024)Adsorbed Tetanus and Diphtheria vaccine Adult dose vial of 10 doses With Vaccine Vial Monitor(YVM) 5мл АДП-М</t>
  </si>
  <si>
    <t>Вакцина DIFTET для профілактики дифтерії та правця адсорбована 5,0 мл 10 доз</t>
  </si>
  <si>
    <t>№162 від 16.01.2025</t>
  </si>
  <si>
    <t>С2161</t>
  </si>
  <si>
    <t>Комбінована вакцина S/ 359241 DTP-HeB-Hib fully liquid vaccine, 1 dose vial.Diphtheria, tetanus,pertussis, hepaticis B</t>
  </si>
  <si>
    <t>№555 від 13.03.2025</t>
  </si>
  <si>
    <t>2854Х035С</t>
  </si>
  <si>
    <t>№996 від 09.05.2025</t>
  </si>
  <si>
    <t>Вакцина кон'югована для профілактики захворювань, збудником яких є HAEMOPFILUS INFLUENZAE  типу В, ліофілізіат для розчину для ін'єкцій по 1 доз у  фл.  У компл.з розч.(натрію хлорид)</t>
  </si>
  <si>
    <t>1143М006</t>
  </si>
  <si>
    <t>Вакцина проти гепатиту В/Hepatitis B Vaccine DNA Recombinant, 1 dose vial Pediatric dose With Vaccine Vial Monitor (VVM), 0,5мл</t>
  </si>
  <si>
    <t>№1294 від 16.06.2025</t>
  </si>
  <si>
    <t>0325Q001А</t>
  </si>
  <si>
    <t>пакунок</t>
  </si>
  <si>
    <t>№2305 від 17.09.25</t>
  </si>
  <si>
    <t>222600825А</t>
  </si>
  <si>
    <t>Вакцина для профілактики гемофільної інфекції типу В(ХІБ з розчинником / НІВ)</t>
  </si>
  <si>
    <t>1143М009</t>
  </si>
  <si>
    <t>№2468 від 10.10.25</t>
  </si>
  <si>
    <t>№2684 від 21.11.25</t>
  </si>
  <si>
    <t>2501002А</t>
  </si>
  <si>
    <t>Вакцина для профілактики гемофільної інфекції типу В(ХІБ з розчинником / НІВ)VACCINE I DOSE VIAL, LYOPHILIZED HAEMOPHILUS TYPE B CONJUGATE STANDALONE VACCINE SINGLE DOSE VIALS.  WITH DILUENT, BATCH 1143M009 0,5МЛ</t>
  </si>
  <si>
    <t>Вакцина проти гепатиту В (рДНК)/Hepatitis B Vaccine DNA Recombinant, 1 dose vial Pediatric dose With Vaccine Vial Monitor (VVM),Batch 0325Q012A,  0,5мл</t>
  </si>
  <si>
    <t>0325Q012А</t>
  </si>
  <si>
    <t>Захисні ящики для використаних шприців та голок / Safety box f.used syrgs/ndls 5L., №25</t>
  </si>
  <si>
    <t>S0782208</t>
  </si>
  <si>
    <t xml:space="preserve">ГАРДАСИЛ,  9 ВАКЦИНА ПРОТИ ВІРУСУ ПАПІЛОМИ ЛЮДИНИ. 9 ВАЛЕНТНА(РЕКОМБІНАНТНА, АДСОРБОВАНА) субсензія для ін'єкцій, по 0,5 мл(1доза), по 0,5мл супсензії у попередньо наповненому шприці (скло) з обмежувачем ходупоршня. </t>
  </si>
  <si>
    <t>№7 від 12.01.2026</t>
  </si>
  <si>
    <t>Z012589</t>
  </si>
  <si>
    <t>№144 від 02.02.2026 №510 від 13.03.2026 №734 від 23.04.2026 №1025 від04.06.2026</t>
  </si>
  <si>
    <t>D2815</t>
  </si>
  <si>
    <t xml:space="preserve">Вакцина  для профілактики   гемофільної інфекції типу В(ХІБ) з розчинником / HIB VACCINE 1 DOSE VIAL, LYOPHILIZED HAEMOPHILUS TYPE B CONJUGATE STANDALONE VACCINE SINGLE DOSE VIALS, WITH VVM DILUENT, BATCH / Серія : 1143М009 т.пр. 30.11.2026р.  СЕРУМ ІНСТИТУТ ІНДІЇ. ПВТ. ЛТД, Індія </t>
  </si>
  <si>
    <t xml:space="preserve">№250 від 09.02.2026 </t>
  </si>
  <si>
    <t xml:space="preserve">Вакцина комбінована проти дифтерії,правця та кашлюку-гепатиту В(рекомбінованого) ,  Haemophilus influenzae типу b (Hib)/   DTP-HepB-Hib fully liquid vaccine, 1 dosevial,  pediatric dose Diphtheria, tetanus, pertussis, hepatitis B recombinant and Haemoplhilus influenzae type b (Hib) combined vaccine with Vaccine Vial Mjnitor (VVM)/,0,5 мл.Серія: 2854Х043A т.пр. 31.05.2027р.Виробник: Serum Institute of India Pvt.Ltd,Індія  </t>
  </si>
  <si>
    <t>№250 від 09.02.2026 №511 від 13.03.2026</t>
  </si>
  <si>
    <t>2854Х043A</t>
  </si>
  <si>
    <t>ВАКЦИНА ГЕПАТИТУ В (рДНК) / HEPATITIS В VACCINE DNA RECOMBINANT, 1 DOSE VIAL PEDIATRIC DOSE WITH VACCINE VIAL MONITOR (VVM), Batch 0325Q012A  0,5 МЛ.   Серія: 0325Q012A  т.пр. 31.03.2028р. Виробник: SERUM INSTITUTE  OF INDIA. PVT. LTD.  ІНДІЯ</t>
  </si>
  <si>
    <t>0325Q012A</t>
  </si>
  <si>
    <t>Вакцина проти дифтерії, правця та кашлюку/  DTP VACCINE (2024) Adsorbed Diphteria,Teatannus and Pertussiss vaccine Pediatric dose ,viai of 10 dosses with vaccine Vial Monitor (VVM) , 5мл.</t>
  </si>
  <si>
    <t>№513 від 13.03.2026 №1027  від 04.06.2026</t>
  </si>
  <si>
    <t>221100525А</t>
  </si>
  <si>
    <t>Вакцина COMIRNATY від COVID-19  (від 12 років)/ COMIRNATY 0,1 mg/ml 10x2,25ml GVL EU, 2,25ml</t>
  </si>
  <si>
    <t xml:space="preserve">№1026 від 04.06.2026 </t>
  </si>
  <si>
    <t>МН2939</t>
  </si>
  <si>
    <t>Вакцина проти кору,паротиту,краснухи (КПК)/ MMR II 0,5 ML 10x1DOZE VIAL, STERILEDILUENT  10x1DOZE VIAL, Batch Z008627, 0,5 мл</t>
  </si>
  <si>
    <t>№511 від 13.03.2026</t>
  </si>
  <si>
    <t>Z008856</t>
  </si>
  <si>
    <t>Інактивована поліомієлітна вакцина (ІПВ)/Inactivated Polio Vaccine, 10dose vial (IPV-10) with VVM, 5мл</t>
  </si>
  <si>
    <t>2501002A</t>
  </si>
  <si>
    <t>№739 від 23.04.2026</t>
  </si>
  <si>
    <t>Інактивована поліомієлітна вакцина (ІПВ)/IPV,  pack 10dose en generic VVM- A7, 5мл</t>
  </si>
  <si>
    <t>2524001A</t>
  </si>
  <si>
    <t>Вакцина DIFTET для профілактики дифтерії та правця адсорбована /DT Vaccine with VVM, 10 dose vials, 5мл</t>
  </si>
  <si>
    <t>№739 від 23.04.2026 №1027 від 04.06.2026</t>
  </si>
  <si>
    <t>С2169</t>
  </si>
  <si>
    <t>№735 від 23.04.2026</t>
  </si>
  <si>
    <t>№735 від 23.04.2026 №1026 від 04.06.2026</t>
  </si>
  <si>
    <t>флакони</t>
  </si>
  <si>
    <t>Вакцина  для профілактики   дифтерії, правця, кашлюку (з цільноклітинним компонентом), гепатиту В (рДНК) та хвороб збудником яких є Haemophilusinfluenzae типу b конгюгована (адсорбована) /Easyfile TT Vaccine (Each vial of 0,5 ml contains 1 dose)  with Vaccine Vial Monitor, Batch E5V015040, 0,5 мл Індія</t>
  </si>
  <si>
    <t>E5V015040</t>
  </si>
  <si>
    <t>Тест-система на виявлення інфекції М.tuberculosis/rdESAT-6/rCFP (SILL TIBCY) шкірний тест 10 доз, 1 мл, серія 5565MF001E</t>
  </si>
  <si>
    <t>№770 від 23.04.2026</t>
  </si>
  <si>
    <t>5665MF001E</t>
  </si>
  <si>
    <t>Вакцина для профілактики кору,паротиту та краснухи / MMR II 0,5 ML 10x1DOZE VIAL,  Batch Z008857, 0,5 мл</t>
  </si>
  <si>
    <t>№1027 від 04.06.2026</t>
  </si>
  <si>
    <t>Z008857</t>
  </si>
  <si>
    <t>Стерильний розчинник / STERILE DILUENT  10x1DOZE VIAL, Batch Z008627, 0,7 мл</t>
  </si>
  <si>
    <t xml:space="preserve"> Z008627</t>
  </si>
  <si>
    <t>Інактивована поліомієлітна вакцина (ІПВ)/Inactivaled polio vaccine, 10dose vial (IPV-10) with VVM , 5мл</t>
  </si>
  <si>
    <t>№1026 від 04.06.2026</t>
  </si>
  <si>
    <t>№1271 від 21.08.2026</t>
  </si>
  <si>
    <t>№1271 від 21.08.2027</t>
  </si>
  <si>
    <t>2825Q032A</t>
  </si>
  <si>
    <t xml:space="preserve">Вакцина для профілактики менінгококової інфекції /Meningococcal Groups A, C, W - 135, and Y Conjugate Vaccine (Nimenrix) 0,5 ml, 0,5мл </t>
  </si>
  <si>
    <t>№1271 від 21.08.2028</t>
  </si>
  <si>
    <t>ME6385</t>
  </si>
  <si>
    <t>№1277 від 21.08.2027</t>
  </si>
  <si>
    <t>№1279 від 21.08.2027</t>
  </si>
  <si>
    <t>А002437</t>
  </si>
  <si>
    <t>D2814-ЕІ</t>
  </si>
  <si>
    <t>Всього</t>
  </si>
  <si>
    <t>Директор</t>
  </si>
  <si>
    <t>Джалапин  Б.М.</t>
  </si>
  <si>
    <t>Головний бухгалтер</t>
  </si>
  <si>
    <t>Хоміцька Т.І.</t>
  </si>
  <si>
    <t>Відповідальний статистик медичний</t>
  </si>
  <si>
    <t>Слісарук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</si>
</sst>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00000"/>
    <numFmt numFmtId="166" formatCode="0.0000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</font>
    <font>
      <sz val="12"/>
      <color theme="1"/>
      <name val="Calibri"/>
      <charset val="204"/>
      <scheme val="minor"/>
    </font>
    <font>
      <b/>
      <sz val="14"/>
      <color rgb="FF000000"/>
      <name val="Times New Roman"/>
      <charset val="204"/>
    </font>
    <font>
      <sz val="11"/>
      <color theme="1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6"/>
      <color rgb="FFFF0000"/>
      <name val="Times New Roman"/>
      <charset val="204"/>
    </font>
    <font>
      <sz val="11"/>
      <name val="Times New Roman"/>
      <charset val="204"/>
    </font>
    <font>
      <b/>
      <sz val="10"/>
      <color rgb="FF000000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2"/>
      <color theme="1"/>
      <name val="Times New Roman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Times New Roman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b/>
      <sz val="11"/>
      <color theme="1"/>
      <name val="Calibri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4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5" xfId="0" applyFont="1" applyBorder="1"/>
    <xf numFmtId="0" fontId="4" fillId="0" borderId="5" xfId="0" applyFont="1" applyBorder="1"/>
    <xf numFmtId="0" fontId="10" fillId="0" borderId="6" xfId="0" applyFont="1" applyBorder="1"/>
    <xf numFmtId="0" fontId="12" fillId="3" borderId="6" xfId="0" applyFont="1" applyFill="1" applyBorder="1" applyAlignment="1">
      <alignment horizontal="center"/>
    </xf>
    <xf numFmtId="0" fontId="13" fillId="4" borderId="6" xfId="0" applyFont="1" applyFill="1" applyBorder="1" applyAlignment="1">
      <alignment wrapText="1"/>
    </xf>
    <xf numFmtId="0" fontId="14" fillId="0" borderId="6" xfId="0" applyFont="1" applyBorder="1" applyAlignment="1">
      <alignment horizontal="center" wrapText="1"/>
    </xf>
    <xf numFmtId="164" fontId="15" fillId="4" borderId="6" xfId="0" applyNumberFormat="1" applyFont="1" applyFill="1" applyBorder="1" applyAlignment="1">
      <alignment horizontal="center"/>
    </xf>
    <xf numFmtId="0" fontId="16" fillId="4" borderId="6" xfId="0" applyFont="1" applyFill="1" applyBorder="1"/>
    <xf numFmtId="0" fontId="4" fillId="4" borderId="6" xfId="0" applyFont="1" applyFill="1" applyBorder="1"/>
    <xf numFmtId="0" fontId="14" fillId="4" borderId="6" xfId="0" applyFont="1" applyFill="1" applyBorder="1" applyAlignment="1">
      <alignment horizontal="center" wrapText="1"/>
    </xf>
    <xf numFmtId="49" fontId="15" fillId="4" borderId="6" xfId="0" applyNumberFormat="1" applyFont="1" applyFill="1" applyBorder="1" applyAlignment="1">
      <alignment horizontal="center"/>
    </xf>
    <xf numFmtId="0" fontId="15" fillId="4" borderId="6" xfId="0" applyFont="1" applyFill="1" applyBorder="1" applyAlignment="1">
      <alignment horizontal="center"/>
    </xf>
    <xf numFmtId="0" fontId="13" fillId="4" borderId="2" xfId="0" applyFont="1" applyFill="1" applyBorder="1" applyAlignment="1">
      <alignment wrapText="1"/>
    </xf>
    <xf numFmtId="2" fontId="4" fillId="4" borderId="6" xfId="0" applyNumberFormat="1" applyFont="1" applyFill="1" applyBorder="1"/>
    <xf numFmtId="49" fontId="13" fillId="4" borderId="6" xfId="0" applyNumberFormat="1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8" fillId="4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6" fillId="0" borderId="6" xfId="0" applyFont="1" applyBorder="1"/>
    <xf numFmtId="0" fontId="13" fillId="0" borderId="2" xfId="0" applyFont="1" applyBorder="1" applyAlignment="1">
      <alignment wrapText="1"/>
    </xf>
    <xf numFmtId="0" fontId="4" fillId="4" borderId="6" xfId="0" applyFont="1" applyFill="1" applyBorder="1" applyAlignment="1">
      <alignment horizontal="left" wrapText="1"/>
    </xf>
    <xf numFmtId="0" fontId="7" fillId="0" borderId="6" xfId="0" applyFont="1" applyBorder="1"/>
    <xf numFmtId="0" fontId="19" fillId="0" borderId="0" xfId="0" applyFont="1"/>
    <xf numFmtId="2" fontId="1" fillId="0" borderId="0" xfId="0" applyNumberFormat="1" applyFont="1"/>
    <xf numFmtId="0" fontId="22" fillId="0" borderId="0" xfId="0" applyFont="1"/>
    <xf numFmtId="0" fontId="11" fillId="0" borderId="0" xfId="0" applyFont="1"/>
    <xf numFmtId="0" fontId="13" fillId="0" borderId="6" xfId="0" applyFont="1" applyFill="1" applyBorder="1" applyAlignment="1">
      <alignment wrapText="1"/>
    </xf>
    <xf numFmtId="0" fontId="14" fillId="0" borderId="6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/>
    </xf>
    <xf numFmtId="0" fontId="16" fillId="0" borderId="6" xfId="0" applyFont="1" applyFill="1" applyBorder="1"/>
    <xf numFmtId="0" fontId="10" fillId="0" borderId="6" xfId="0" applyFont="1" applyFill="1" applyBorder="1"/>
    <xf numFmtId="0" fontId="17" fillId="0" borderId="6" xfId="0" applyFont="1" applyFill="1" applyBorder="1"/>
    <xf numFmtId="2" fontId="10" fillId="0" borderId="6" xfId="0" applyNumberFormat="1" applyFont="1" applyFill="1" applyBorder="1" applyAlignment="1">
      <alignment horizontal="center"/>
    </xf>
    <xf numFmtId="2" fontId="17" fillId="0" borderId="6" xfId="0" applyNumberFormat="1" applyFont="1" applyFill="1" applyBorder="1"/>
    <xf numFmtId="165" fontId="17" fillId="0" borderId="6" xfId="0" applyNumberFormat="1" applyFont="1" applyFill="1" applyBorder="1"/>
    <xf numFmtId="0" fontId="6" fillId="0" borderId="0" xfId="0" applyFont="1" applyFill="1"/>
    <xf numFmtId="0" fontId="4" fillId="0" borderId="0" xfId="0" applyFont="1"/>
    <xf numFmtId="0" fontId="20" fillId="0" borderId="0" xfId="0" applyFont="1" applyAlignment="1">
      <alignment horizontal="left"/>
    </xf>
    <xf numFmtId="0" fontId="21" fillId="0" borderId="0" xfId="0" applyFont="1"/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9" fillId="0" borderId="4" xfId="0" applyFont="1" applyBorder="1"/>
    <xf numFmtId="0" fontId="10" fillId="0" borderId="3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/>
    </xf>
    <xf numFmtId="2" fontId="15" fillId="0" borderId="6" xfId="0" applyNumberFormat="1" applyFont="1" applyFill="1" applyBorder="1" applyAlignment="1">
      <alignment horizontal="center"/>
    </xf>
    <xf numFmtId="2" fontId="10" fillId="0" borderId="6" xfId="0" applyNumberFormat="1" applyFont="1" applyFill="1" applyBorder="1"/>
    <xf numFmtId="166" fontId="10" fillId="0" borderId="0" xfId="0" applyNumberFormat="1" applyFont="1" applyFill="1"/>
    <xf numFmtId="2" fontId="6" fillId="0" borderId="0" xfId="0" applyNumberFormat="1" applyFont="1" applyFill="1"/>
    <xf numFmtId="0" fontId="7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20" fillId="0" borderId="0" xfId="0" applyFont="1" applyFill="1"/>
    <xf numFmtId="0" fontId="21" fillId="0" borderId="0" xfId="0" applyFont="1" applyFill="1"/>
    <xf numFmtId="0" fontId="4" fillId="0" borderId="0" xfId="0" applyFont="1" applyFill="1"/>
    <xf numFmtId="2" fontId="4" fillId="0" borderId="0" xfId="0" applyNumberFormat="1" applyFont="1" applyFill="1"/>
    <xf numFmtId="9" fontId="4" fillId="0" borderId="0" xfId="0" applyNumberFormat="1" applyFont="1" applyFill="1"/>
    <xf numFmtId="0" fontId="0" fillId="0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2;&#1072;&#1082;&#1094;&#1080;&#1085;&#1072;/&#1047;&#1074;&#1110;&#1090;&#1080;%20&#1087;&#1086;%20&#1042;&#1072;&#1082;&#1094;&#1080;&#1085;&#1072;&#1093;%20%20&#1085;&#1072;%2025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на 25.08.2026"/>
      <sheetName val="Коршів"/>
      <sheetName val="Отинія"/>
      <sheetName val="ЛХлібичин"/>
      <sheetName val="Струпків"/>
      <sheetName val="Турка"/>
      <sheetName val="Виноград"/>
      <sheetName val="Сопів"/>
      <sheetName val="Княждвір"/>
      <sheetName val="Печеніжин"/>
      <sheetName val="центр"/>
      <sheetName val="Пядики"/>
      <sheetName val="ВКамянка"/>
      <sheetName val="Підгайчики"/>
      <sheetName val="Гвіздець"/>
      <sheetName val="---"/>
      <sheetName val="-----"/>
      <sheetName val="Кулачківці"/>
      <sheetName val="---------"/>
    </sheetNames>
    <sheetDataSet>
      <sheetData sheetId="0"/>
      <sheetData sheetId="1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4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8</v>
          </cell>
        </row>
        <row r="64">
          <cell r="M64">
            <v>5</v>
          </cell>
        </row>
        <row r="65">
          <cell r="M65">
            <v>5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1</v>
          </cell>
        </row>
        <row r="71">
          <cell r="M71">
            <v>0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20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2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2</v>
          </cell>
        </row>
        <row r="57">
          <cell r="M57">
            <v>10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8</v>
          </cell>
        </row>
        <row r="67">
          <cell r="M67">
            <v>0</v>
          </cell>
        </row>
        <row r="68">
          <cell r="M68">
            <v>40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4</v>
          </cell>
        </row>
        <row r="72">
          <cell r="M72">
            <v>2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2</v>
          </cell>
        </row>
        <row r="81">
          <cell r="M81">
            <v>0</v>
          </cell>
        </row>
        <row r="82">
          <cell r="M82">
            <v>20</v>
          </cell>
        </row>
        <row r="83">
          <cell r="M83">
            <v>20</v>
          </cell>
        </row>
        <row r="84">
          <cell r="M84">
            <v>25</v>
          </cell>
        </row>
        <row r="85">
          <cell r="M85">
            <v>2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3">
        <row r="9">
          <cell r="M9">
            <v>0</v>
          </cell>
        </row>
        <row r="11">
          <cell r="M11">
            <v>0</v>
          </cell>
        </row>
        <row r="30">
          <cell r="M30">
            <v>2</v>
          </cell>
        </row>
        <row r="31">
          <cell r="M31">
            <v>18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7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7">
          <cell r="M97">
            <v>0</v>
          </cell>
        </row>
      </sheetData>
      <sheetData sheetId="4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10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0</v>
          </cell>
        </row>
        <row r="97">
          <cell r="M97">
            <v>0</v>
          </cell>
        </row>
      </sheetData>
      <sheetData sheetId="5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3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2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2</v>
          </cell>
        </row>
        <row r="71">
          <cell r="M71">
            <v>0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2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1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3</v>
          </cell>
        </row>
        <row r="87">
          <cell r="M87">
            <v>3</v>
          </cell>
        </row>
        <row r="88">
          <cell r="M88">
            <v>1</v>
          </cell>
        </row>
      </sheetData>
      <sheetData sheetId="6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1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1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1</v>
          </cell>
        </row>
        <row r="87">
          <cell r="M87">
            <v>1</v>
          </cell>
        </row>
        <row r="88">
          <cell r="M88">
            <v>0</v>
          </cell>
        </row>
      </sheetData>
      <sheetData sheetId="7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1</v>
          </cell>
        </row>
        <row r="70">
          <cell r="M70">
            <v>1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2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5</v>
          </cell>
        </row>
        <row r="82">
          <cell r="M82">
            <v>0</v>
          </cell>
        </row>
        <row r="83">
          <cell r="M83">
            <v>3</v>
          </cell>
        </row>
        <row r="84">
          <cell r="M84">
            <v>4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</sheetData>
      <sheetData sheetId="8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2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2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5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3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9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6</v>
          </cell>
        </row>
        <row r="67">
          <cell r="M67">
            <v>0</v>
          </cell>
        </row>
        <row r="68">
          <cell r="M68">
            <v>100</v>
          </cell>
        </row>
        <row r="69">
          <cell r="M69">
            <v>5</v>
          </cell>
        </row>
        <row r="70">
          <cell r="M70">
            <v>1</v>
          </cell>
        </row>
        <row r="71">
          <cell r="M71">
            <v>16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10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10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  <row r="89">
          <cell r="M89">
            <v>64</v>
          </cell>
        </row>
        <row r="90">
          <cell r="M90">
            <v>5</v>
          </cell>
        </row>
        <row r="91">
          <cell r="M91">
            <v>5</v>
          </cell>
        </row>
        <row r="92">
          <cell r="M92">
            <v>16</v>
          </cell>
        </row>
        <row r="93">
          <cell r="M93">
            <v>5</v>
          </cell>
        </row>
        <row r="94">
          <cell r="M94">
            <v>23</v>
          </cell>
        </row>
        <row r="95">
          <cell r="M95">
            <v>50</v>
          </cell>
        </row>
        <row r="96">
          <cell r="M96">
            <v>270</v>
          </cell>
        </row>
        <row r="97">
          <cell r="M97">
            <v>0</v>
          </cell>
        </row>
      </sheetData>
      <sheetData sheetId="11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7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4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5</v>
          </cell>
        </row>
        <row r="77">
          <cell r="M77">
            <v>2</v>
          </cell>
        </row>
        <row r="78">
          <cell r="M78">
            <v>2</v>
          </cell>
        </row>
        <row r="79">
          <cell r="M79">
            <v>0</v>
          </cell>
        </row>
        <row r="80">
          <cell r="M80">
            <v>1</v>
          </cell>
        </row>
        <row r="81">
          <cell r="M81">
            <v>0</v>
          </cell>
        </row>
        <row r="82">
          <cell r="M82">
            <v>10</v>
          </cell>
        </row>
        <row r="83">
          <cell r="M83">
            <v>0</v>
          </cell>
        </row>
        <row r="84">
          <cell r="M84">
            <v>5</v>
          </cell>
        </row>
        <row r="85">
          <cell r="M85">
            <v>2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12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1</v>
          </cell>
        </row>
        <row r="67">
          <cell r="M67">
            <v>0</v>
          </cell>
        </row>
        <row r="68">
          <cell r="M68">
            <v>10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7</v>
          </cell>
        </row>
        <row r="84">
          <cell r="M84">
            <v>0</v>
          </cell>
        </row>
        <row r="85">
          <cell r="M85">
            <v>0</v>
          </cell>
        </row>
        <row r="86">
          <cell r="M86">
            <v>0</v>
          </cell>
        </row>
        <row r="87">
          <cell r="M87">
            <v>0</v>
          </cell>
        </row>
      </sheetData>
      <sheetData sheetId="13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1</v>
          </cell>
        </row>
        <row r="48">
          <cell r="M48">
            <v>0</v>
          </cell>
        </row>
        <row r="49">
          <cell r="M49">
            <v>2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24</v>
          </cell>
        </row>
        <row r="69">
          <cell r="M69">
            <v>4</v>
          </cell>
        </row>
        <row r="70">
          <cell r="M70">
            <v>1</v>
          </cell>
        </row>
        <row r="71">
          <cell r="M71">
            <v>4</v>
          </cell>
        </row>
        <row r="72">
          <cell r="M72">
            <v>1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4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4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14">
        <row r="9">
          <cell r="M9">
            <v>50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2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0</v>
          </cell>
        </row>
        <row r="67">
          <cell r="M67">
            <v>0</v>
          </cell>
        </row>
        <row r="68">
          <cell r="M68">
            <v>30</v>
          </cell>
        </row>
        <row r="69">
          <cell r="M69">
            <v>1</v>
          </cell>
        </row>
        <row r="70">
          <cell r="M70">
            <v>0</v>
          </cell>
        </row>
        <row r="71">
          <cell r="M71">
            <v>1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4</v>
          </cell>
        </row>
        <row r="83">
          <cell r="M83">
            <v>5</v>
          </cell>
        </row>
        <row r="84">
          <cell r="M84">
            <v>0</v>
          </cell>
        </row>
        <row r="85">
          <cell r="M85">
            <v>1</v>
          </cell>
        </row>
        <row r="86">
          <cell r="M86">
            <v>0</v>
          </cell>
        </row>
        <row r="87">
          <cell r="M87">
            <v>0</v>
          </cell>
        </row>
        <row r="88">
          <cell r="M88">
            <v>0</v>
          </cell>
        </row>
      </sheetData>
      <sheetData sheetId="15"/>
      <sheetData sheetId="16"/>
      <sheetData sheetId="17">
        <row r="9">
          <cell r="M9">
            <v>0</v>
          </cell>
        </row>
        <row r="11">
          <cell r="M11">
            <v>0</v>
          </cell>
        </row>
        <row r="30">
          <cell r="M30">
            <v>0</v>
          </cell>
        </row>
        <row r="31">
          <cell r="M31">
            <v>0</v>
          </cell>
        </row>
        <row r="35">
          <cell r="M35">
            <v>0</v>
          </cell>
        </row>
        <row r="36">
          <cell r="M36">
            <v>0</v>
          </cell>
        </row>
        <row r="48">
          <cell r="M48">
            <v>0</v>
          </cell>
        </row>
        <row r="49">
          <cell r="M49">
            <v>0</v>
          </cell>
        </row>
        <row r="57">
          <cell r="M57">
            <v>0</v>
          </cell>
        </row>
        <row r="63">
          <cell r="M63">
            <v>0</v>
          </cell>
        </row>
        <row r="64">
          <cell r="M64">
            <v>0</v>
          </cell>
        </row>
        <row r="65">
          <cell r="M65">
            <v>1</v>
          </cell>
        </row>
        <row r="67">
          <cell r="M67">
            <v>0</v>
          </cell>
        </row>
        <row r="68">
          <cell r="M68">
            <v>0</v>
          </cell>
        </row>
        <row r="69">
          <cell r="M69">
            <v>0</v>
          </cell>
        </row>
        <row r="70">
          <cell r="M70">
            <v>0</v>
          </cell>
        </row>
        <row r="71">
          <cell r="M71">
            <v>0</v>
          </cell>
        </row>
        <row r="72">
          <cell r="M72">
            <v>0</v>
          </cell>
        </row>
        <row r="73">
          <cell r="M73">
            <v>0</v>
          </cell>
        </row>
        <row r="74">
          <cell r="M74">
            <v>0</v>
          </cell>
        </row>
        <row r="75">
          <cell r="M75">
            <v>0</v>
          </cell>
        </row>
        <row r="76">
          <cell r="M76">
            <v>0</v>
          </cell>
        </row>
        <row r="77">
          <cell r="M77">
            <v>0</v>
          </cell>
        </row>
        <row r="78">
          <cell r="M78">
            <v>0</v>
          </cell>
        </row>
        <row r="79">
          <cell r="M79">
            <v>0</v>
          </cell>
        </row>
        <row r="80">
          <cell r="M80">
            <v>0</v>
          </cell>
        </row>
        <row r="81">
          <cell r="M81">
            <v>0</v>
          </cell>
        </row>
        <row r="82">
          <cell r="M82">
            <v>0</v>
          </cell>
        </row>
        <row r="83">
          <cell r="M83">
            <v>0</v>
          </cell>
        </row>
        <row r="84">
          <cell r="M84">
            <v>1</v>
          </cell>
        </row>
        <row r="85">
          <cell r="M85">
            <v>0</v>
          </cell>
        </row>
        <row r="86">
          <cell r="M86">
            <v>5</v>
          </cell>
        </row>
        <row r="87">
          <cell r="M87">
            <v>5</v>
          </cell>
        </row>
        <row r="88">
          <cell r="M88">
            <v>0</v>
          </cell>
        </row>
      </sheetData>
      <sheetData sheetId="18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60"/>
  <sheetViews>
    <sheetView tabSelected="1" topLeftCell="A115" zoomScale="73" zoomScaleNormal="73" workbookViewId="0">
      <selection activeCell="R10" sqref="R10"/>
    </sheetView>
  </sheetViews>
  <sheetFormatPr defaultColWidth="14.42578125" defaultRowHeight="15" customHeight="1"/>
  <cols>
    <col min="1" max="1" width="4.7109375" customWidth="1"/>
    <col min="2" max="2" width="51.28515625" style="2" customWidth="1"/>
    <col min="3" max="3" width="16.85546875" customWidth="1"/>
    <col min="4" max="4" width="11.42578125" customWidth="1"/>
    <col min="5" max="5" width="7.28515625" customWidth="1"/>
    <col min="6" max="6" width="9.42578125" customWidth="1"/>
    <col min="7" max="7" width="8.140625" style="3" customWidth="1"/>
    <col min="8" max="8" width="11" customWidth="1"/>
    <col min="9" max="9" width="12.28515625" customWidth="1"/>
    <col min="10" max="10" width="10.7109375" customWidth="1"/>
    <col min="11" max="11" width="12" customWidth="1"/>
    <col min="12" max="12" width="9.42578125" customWidth="1"/>
    <col min="13" max="13" width="12" style="3" customWidth="1"/>
    <col min="14" max="14" width="13.42578125" customWidth="1"/>
    <col min="15" max="15" width="11.85546875" customWidth="1"/>
    <col min="16" max="16" width="9.5703125" customWidth="1"/>
    <col min="17" max="18" width="8.7109375" customWidth="1"/>
    <col min="19" max="19" width="9.5703125" customWidth="1"/>
    <col min="20" max="21" width="8.7109375" customWidth="1"/>
    <col min="22" max="22" width="19.42578125" customWidth="1"/>
    <col min="23" max="26" width="8.7109375" customWidth="1"/>
  </cols>
  <sheetData>
    <row r="1" spans="1:14" ht="1.5" customHeight="1">
      <c r="A1" s="1" t="s">
        <v>0</v>
      </c>
    </row>
    <row r="2" spans="1:14" ht="15.75" hidden="1"/>
    <row r="3" spans="1:14" ht="37.5" customHeight="1">
      <c r="A3" s="50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spans="1:14" ht="27.75" customHeight="1">
      <c r="A4" s="51" t="s">
        <v>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4" ht="28.5" customHeight="1">
      <c r="A5" s="5"/>
      <c r="B5" s="6"/>
      <c r="C5" s="5"/>
      <c r="D5" s="5"/>
      <c r="E5" s="7"/>
      <c r="F5" s="7"/>
      <c r="G5" s="52" t="s">
        <v>3</v>
      </c>
      <c r="H5" s="53"/>
      <c r="I5" s="53"/>
      <c r="J5" s="53"/>
      <c r="K5" s="53"/>
      <c r="L5" s="53"/>
      <c r="M5" s="46"/>
      <c r="N5" s="5"/>
    </row>
    <row r="6" spans="1:14" ht="52.5" customHeight="1">
      <c r="A6" s="8" t="s">
        <v>4</v>
      </c>
      <c r="B6" s="9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54" t="s">
        <v>10</v>
      </c>
      <c r="H6" s="55"/>
      <c r="I6" s="56" t="s">
        <v>11</v>
      </c>
      <c r="J6" s="55"/>
      <c r="K6" s="56" t="s">
        <v>12</v>
      </c>
      <c r="L6" s="55"/>
      <c r="M6" s="54" t="s">
        <v>13</v>
      </c>
      <c r="N6" s="55"/>
    </row>
    <row r="7" spans="1:14" ht="52.5" customHeight="1">
      <c r="A7" s="8"/>
      <c r="B7" s="10"/>
      <c r="C7" s="11"/>
      <c r="D7" s="11"/>
      <c r="E7" s="11"/>
      <c r="F7" s="11"/>
      <c r="G7" s="41" t="s">
        <v>14</v>
      </c>
      <c r="H7" s="41" t="s">
        <v>15</v>
      </c>
      <c r="I7" s="41" t="s">
        <v>14</v>
      </c>
      <c r="J7" s="41" t="s">
        <v>15</v>
      </c>
      <c r="K7" s="41" t="s">
        <v>14</v>
      </c>
      <c r="L7" s="41" t="s">
        <v>15</v>
      </c>
      <c r="M7" s="41" t="s">
        <v>14</v>
      </c>
      <c r="N7" s="41" t="s">
        <v>15</v>
      </c>
    </row>
    <row r="8" spans="1:14" ht="59.25" customHeight="1">
      <c r="A8" s="13">
        <v>7</v>
      </c>
      <c r="B8" s="14" t="s">
        <v>18</v>
      </c>
      <c r="C8" s="19" t="s">
        <v>19</v>
      </c>
      <c r="D8" s="20">
        <v>2206457</v>
      </c>
      <c r="E8" s="17" t="s">
        <v>16</v>
      </c>
      <c r="F8" s="18">
        <v>1.46</v>
      </c>
      <c r="G8" s="57">
        <v>50</v>
      </c>
      <c r="H8" s="42">
        <f t="shared" ref="H8:H21" si="0">G8*F8</f>
        <v>73</v>
      </c>
      <c r="I8" s="57"/>
      <c r="J8" s="44">
        <f t="shared" ref="J8:J20" si="1">I8*F8</f>
        <v>0</v>
      </c>
      <c r="K8" s="57">
        <f t="shared" ref="K8:K21" si="2">G8+I8-M8</f>
        <v>0</v>
      </c>
      <c r="L8" s="42">
        <f t="shared" ref="L8:L20" si="3">K8*F8</f>
        <v>0</v>
      </c>
      <c r="M8" s="39">
        <f>[1]Отинія!M9+[1]Коршів!M9+[1]ЛХлібичин!M9+[1]Виноград!M9+[1]Струпків!M9+[1]Сопів!M9+[1]Княждвір!M9+[1]Печеніжин!M9+[1]центр!M9+[1]Пядики!M9+[1]ВКамянка!M9+[1]Турка!M9+[1]Підгайчики!M9+[1]Гвіздець!M9+[1]Кулачківці!M9</f>
        <v>50</v>
      </c>
      <c r="N8" s="45">
        <f t="shared" ref="N8:N20" si="4">M8*F8</f>
        <v>73</v>
      </c>
    </row>
    <row r="9" spans="1:14" ht="78.75" customHeight="1">
      <c r="A9" s="13">
        <v>9</v>
      </c>
      <c r="B9" s="14" t="s">
        <v>20</v>
      </c>
      <c r="C9" s="15" t="s">
        <v>21</v>
      </c>
      <c r="D9" s="21" t="s">
        <v>22</v>
      </c>
      <c r="E9" s="17" t="s">
        <v>17</v>
      </c>
      <c r="F9" s="18">
        <v>165.97</v>
      </c>
      <c r="G9" s="57">
        <v>6</v>
      </c>
      <c r="H9" s="42">
        <f t="shared" si="0"/>
        <v>995.81999999999994</v>
      </c>
      <c r="I9" s="57"/>
      <c r="J9" s="44">
        <f t="shared" si="1"/>
        <v>0</v>
      </c>
      <c r="K9" s="57">
        <f t="shared" si="2"/>
        <v>6</v>
      </c>
      <c r="L9" s="42">
        <f t="shared" si="3"/>
        <v>995.81999999999994</v>
      </c>
      <c r="M9" s="39">
        <f>[1]Отинія!M11+[1]Коршів!M11+[1]ЛХлібичин!M11+[1]Виноград!M11+[1]Струпків!M11+[1]Сопів!M11+[1]Княждвір!M11+[1]Печеніжин!M11+[1]центр!M11+[1]Пядики!M11+[1]ВКамянка!M11+[1]Турка!M11+[1]Підгайчики!M11+[1]Гвіздець!M11+[1]Кулачківці!M11</f>
        <v>0</v>
      </c>
      <c r="N9" s="45">
        <f t="shared" si="4"/>
        <v>0</v>
      </c>
    </row>
    <row r="10" spans="1:14" ht="60.6" customHeight="1">
      <c r="A10" s="13">
        <v>28</v>
      </c>
      <c r="B10" s="14" t="s">
        <v>26</v>
      </c>
      <c r="C10" s="19" t="s">
        <v>27</v>
      </c>
      <c r="D10" s="24" t="s">
        <v>28</v>
      </c>
      <c r="E10" s="17" t="s">
        <v>24</v>
      </c>
      <c r="F10" s="18">
        <v>87.971109999999996</v>
      </c>
      <c r="G10" s="57">
        <v>2</v>
      </c>
      <c r="H10" s="42">
        <f t="shared" si="0"/>
        <v>175.94221999999999</v>
      </c>
      <c r="I10" s="57"/>
      <c r="J10" s="44">
        <f t="shared" si="1"/>
        <v>0</v>
      </c>
      <c r="K10" s="57">
        <f t="shared" si="2"/>
        <v>0</v>
      </c>
      <c r="L10" s="42">
        <f t="shared" si="3"/>
        <v>0</v>
      </c>
      <c r="M10" s="39">
        <f>[1]Отинія!M30+[1]Коршів!M30+[1]ЛХлібичин!M30+[1]Виноград!M30+[1]Струпків!M30+[1]Сопів!M30+[1]Княждвір!M30+[1]Печеніжин!M30+[1]центр!M30+[1]Пядики!M30+[1]ВКамянка!M30+[1]Турка!M30+[1]Підгайчики!M30+[1]Гвіздець!M30+[1]Кулачківці!M30</f>
        <v>2</v>
      </c>
      <c r="N10" s="45">
        <f t="shared" si="4"/>
        <v>175.94221999999999</v>
      </c>
    </row>
    <row r="11" spans="1:14" ht="61.15" customHeight="1">
      <c r="A11" s="13">
        <v>29</v>
      </c>
      <c r="B11" s="14" t="s">
        <v>29</v>
      </c>
      <c r="C11" s="19" t="s">
        <v>30</v>
      </c>
      <c r="D11" s="16" t="s">
        <v>31</v>
      </c>
      <c r="E11" s="17" t="s">
        <v>24</v>
      </c>
      <c r="F11" s="18">
        <v>53.739310000000003</v>
      </c>
      <c r="G11" s="57">
        <v>20</v>
      </c>
      <c r="H11" s="42">
        <f t="shared" si="0"/>
        <v>1074.7862</v>
      </c>
      <c r="I11" s="57"/>
      <c r="J11" s="44">
        <f t="shared" si="1"/>
        <v>0</v>
      </c>
      <c r="K11" s="57">
        <f t="shared" si="2"/>
        <v>2</v>
      </c>
      <c r="L11" s="42">
        <f t="shared" si="3"/>
        <v>107.47862000000001</v>
      </c>
      <c r="M11" s="39">
        <f>[1]Отинія!M31+[1]Коршів!M31+[1]ЛХлібичин!M31+[1]Виноград!M31+[1]Струпків!M31+[1]Сопів!M31+[1]Княждвір!M31+[1]Печеніжин!M31+[1]центр!M31+[1]Пядики!M31+[1]ВКамянка!M31+[1]Турка!M31+[1]Підгайчики!M31+[1]Гвіздець!M31+[1]Кулачківці!M31</f>
        <v>18</v>
      </c>
      <c r="N11" s="45">
        <f t="shared" si="4"/>
        <v>967.30758000000003</v>
      </c>
    </row>
    <row r="12" spans="1:14" ht="91.5" customHeight="1">
      <c r="A12" s="13">
        <v>33</v>
      </c>
      <c r="B12" s="22" t="s">
        <v>33</v>
      </c>
      <c r="C12" s="19" t="s">
        <v>32</v>
      </c>
      <c r="D12" s="20" t="s">
        <v>34</v>
      </c>
      <c r="E12" s="17" t="s">
        <v>17</v>
      </c>
      <c r="F12" s="23">
        <v>165.97</v>
      </c>
      <c r="G12" s="57">
        <v>1</v>
      </c>
      <c r="H12" s="42">
        <f t="shared" si="0"/>
        <v>165.97</v>
      </c>
      <c r="I12" s="57"/>
      <c r="J12" s="44">
        <f t="shared" si="1"/>
        <v>0</v>
      </c>
      <c r="K12" s="57">
        <f t="shared" si="2"/>
        <v>1</v>
      </c>
      <c r="L12" s="42">
        <f t="shared" si="3"/>
        <v>165.97</v>
      </c>
      <c r="M12" s="39">
        <f>[1]Отинія!M35+[1]Коршів!M35+[1]ЛХлібичин!M35+[1]Виноград!M35+[1]Струпків!M35+[1]Сопів!M35+[1]Княждвір!M35+[1]Печеніжин!M35+[1]центр!M35+[1]Пядики!M35+[1]ВКамянка!M35+[1]Турка!M35+[1]Підгайчики!M35+[1]Гвіздець!M35+[1]Кулачківці!M35</f>
        <v>0</v>
      </c>
      <c r="N12" s="45">
        <f t="shared" si="4"/>
        <v>0</v>
      </c>
    </row>
    <row r="13" spans="1:14" ht="76.900000000000006" customHeight="1">
      <c r="A13" s="13">
        <v>34</v>
      </c>
      <c r="B13" s="22" t="s">
        <v>35</v>
      </c>
      <c r="C13" s="19" t="s">
        <v>36</v>
      </c>
      <c r="D13" s="20" t="s">
        <v>37</v>
      </c>
      <c r="E13" s="17" t="s">
        <v>24</v>
      </c>
      <c r="F13" s="23">
        <v>22.809000000000001</v>
      </c>
      <c r="G13" s="57">
        <v>10</v>
      </c>
      <c r="H13" s="42">
        <f t="shared" si="0"/>
        <v>228.09</v>
      </c>
      <c r="I13" s="57"/>
      <c r="J13" s="44">
        <f t="shared" si="1"/>
        <v>0</v>
      </c>
      <c r="K13" s="57">
        <f t="shared" si="2"/>
        <v>5</v>
      </c>
      <c r="L13" s="42">
        <f t="shared" si="3"/>
        <v>114.045</v>
      </c>
      <c r="M13" s="39">
        <f>[1]Отинія!M36+[1]Коршів!M36+[1]ЛХлібичин!M36+[1]Виноград!M36+[1]Струпків!M36+[1]Сопів!M36+[1]Княждвір!M36+[1]Печеніжин!M36+[1]центр!M36+[1]Пядики!M36+[1]ВКамянка!M36+[1]Турка!M36+[1]Підгайчики!M36+[1]Гвіздець!M36+[1]Кулачківці!M36</f>
        <v>5</v>
      </c>
      <c r="N13" s="45">
        <f t="shared" si="4"/>
        <v>114.045</v>
      </c>
    </row>
    <row r="14" spans="1:14" ht="76.5" customHeight="1">
      <c r="A14" s="13">
        <v>46</v>
      </c>
      <c r="B14" s="14" t="s">
        <v>25</v>
      </c>
      <c r="C14" s="19" t="s">
        <v>39</v>
      </c>
      <c r="D14" s="21" t="s">
        <v>40</v>
      </c>
      <c r="E14" s="17" t="s">
        <v>24</v>
      </c>
      <c r="F14" s="18">
        <v>53.783439999999999</v>
      </c>
      <c r="G14" s="57">
        <v>1</v>
      </c>
      <c r="H14" s="42">
        <f t="shared" si="0"/>
        <v>53.783439999999999</v>
      </c>
      <c r="I14" s="57"/>
      <c r="J14" s="44">
        <f t="shared" si="1"/>
        <v>0</v>
      </c>
      <c r="K14" s="57">
        <f t="shared" si="2"/>
        <v>1</v>
      </c>
      <c r="L14" s="42">
        <f t="shared" si="3"/>
        <v>53.783439999999999</v>
      </c>
      <c r="M14" s="39">
        <f>[1]Отинія!M48+[1]Коршів!M48+[1]ЛХлібичин!M48+[1]Виноград!M48+[1]Струпків!M48+[1]Сопів!M48+[1]Княждвір!M48+[1]Печеніжин!M48+[1]центр!M48+[1]Пядики!M48+[1]ВКамянка!M48+[1]Турка!M48+[1]Підгайчики!M48+[1]Гвіздець!M48+[1]Кулачківці!M48</f>
        <v>0</v>
      </c>
      <c r="N14" s="45">
        <f t="shared" si="4"/>
        <v>0</v>
      </c>
    </row>
    <row r="15" spans="1:14" ht="51.75" customHeight="1">
      <c r="A15" s="13">
        <v>47</v>
      </c>
      <c r="B15" s="14" t="s">
        <v>41</v>
      </c>
      <c r="C15" s="19" t="s">
        <v>39</v>
      </c>
      <c r="D15" s="21" t="s">
        <v>42</v>
      </c>
      <c r="E15" s="17" t="s">
        <v>24</v>
      </c>
      <c r="F15" s="18">
        <v>93.262510000000006</v>
      </c>
      <c r="G15" s="57">
        <v>16</v>
      </c>
      <c r="H15" s="42">
        <f t="shared" si="0"/>
        <v>1492.2001600000001</v>
      </c>
      <c r="I15" s="57"/>
      <c r="J15" s="44">
        <f t="shared" si="1"/>
        <v>0</v>
      </c>
      <c r="K15" s="57">
        <f t="shared" si="2"/>
        <v>2</v>
      </c>
      <c r="L15" s="42">
        <f t="shared" si="3"/>
        <v>186.52502000000001</v>
      </c>
      <c r="M15" s="39">
        <f>[1]Отинія!M49+[1]Коршів!M49+[1]ЛХлібичин!M49+[1]Виноград!M49+[1]Струпків!M49+[1]Сопів!M49+[1]Княждвір!M49+[1]Печеніжин!M49+[1]центр!M49+[1]Пядики!M49+[1]ВКамянка!M49+[1]Турка!M49+[1]Підгайчики!M49+[1]Гвіздець!M49+[1]Кулачківці!M49</f>
        <v>14</v>
      </c>
      <c r="N15" s="45">
        <f t="shared" si="4"/>
        <v>1305.6751400000001</v>
      </c>
    </row>
    <row r="16" spans="1:14" ht="51.75" customHeight="1">
      <c r="A16" s="25">
        <v>55</v>
      </c>
      <c r="B16" s="14" t="s">
        <v>41</v>
      </c>
      <c r="C16" s="19" t="s">
        <v>43</v>
      </c>
      <c r="D16" s="21" t="s">
        <v>42</v>
      </c>
      <c r="E16" s="17" t="s">
        <v>24</v>
      </c>
      <c r="F16" s="12">
        <v>93.262219999999999</v>
      </c>
      <c r="G16" s="57">
        <v>12</v>
      </c>
      <c r="H16" s="42">
        <f t="shared" si="0"/>
        <v>1119.1466399999999</v>
      </c>
      <c r="I16" s="43"/>
      <c r="J16" s="44">
        <f t="shared" si="1"/>
        <v>0</v>
      </c>
      <c r="K16" s="43">
        <f t="shared" si="2"/>
        <v>0</v>
      </c>
      <c r="L16" s="42">
        <f t="shared" si="3"/>
        <v>0</v>
      </c>
      <c r="M16" s="58">
        <f>[1]Отинія!M57+[1]Коршів!M57+[1]ЛХлібичин!M57+[1]Виноград!M57+[1]Струпків!M57+[1]Сопів!M57+[1]Княждвір!M57+[1]Печеніжин!M57+[1]центр!M57+[1]Пядики!M57+[1]ВКамянка!M57+[1]Турка!M57+[1]Підгайчики!M57+[1]Гвіздець!M57+[1]Кулачківці!M57</f>
        <v>12</v>
      </c>
      <c r="N16" s="45">
        <f t="shared" si="4"/>
        <v>1119.1466399999999</v>
      </c>
    </row>
    <row r="17" spans="1:14" ht="123.75" customHeight="1">
      <c r="A17" s="25">
        <v>61</v>
      </c>
      <c r="B17" s="14" t="s">
        <v>46</v>
      </c>
      <c r="C17" s="19" t="s">
        <v>44</v>
      </c>
      <c r="D17" s="21" t="s">
        <v>42</v>
      </c>
      <c r="E17" s="17" t="s">
        <v>24</v>
      </c>
      <c r="F17" s="12">
        <v>93.26267</v>
      </c>
      <c r="G17" s="57">
        <v>8</v>
      </c>
      <c r="H17" s="42">
        <f t="shared" si="0"/>
        <v>746.10136</v>
      </c>
      <c r="I17" s="43"/>
      <c r="J17" s="44">
        <f t="shared" si="1"/>
        <v>0</v>
      </c>
      <c r="K17" s="43">
        <f t="shared" si="2"/>
        <v>0</v>
      </c>
      <c r="L17" s="42">
        <f t="shared" si="3"/>
        <v>0</v>
      </c>
      <c r="M17" s="58">
        <f>[1]Коршів!M63+[1]Отинія!M63+[1]ЛХлібичин!M63+[1]Струпків!M63+[1]Турка!M63+[1]Виноград!M63+[1]Сопів!M63+[1]Княждвір!M63+[1]Печеніжин!M63+[1]центр!M63+[1]Пядики!M63+[1]ВКамянка!M63+[1]Підгайчики!M63+[1]Гвіздець!M63+[1]Кулачківці!M63</f>
        <v>8</v>
      </c>
      <c r="N17" s="45">
        <f t="shared" si="4"/>
        <v>746.10136</v>
      </c>
    </row>
    <row r="18" spans="1:14" ht="75.599999999999994" customHeight="1">
      <c r="A18" s="25">
        <v>62</v>
      </c>
      <c r="B18" s="14" t="s">
        <v>47</v>
      </c>
      <c r="C18" s="19" t="s">
        <v>44</v>
      </c>
      <c r="D18" s="21" t="s">
        <v>48</v>
      </c>
      <c r="E18" s="17" t="s">
        <v>24</v>
      </c>
      <c r="F18" s="12">
        <v>22.723700000000001</v>
      </c>
      <c r="G18" s="57">
        <v>5</v>
      </c>
      <c r="H18" s="42">
        <f t="shared" si="0"/>
        <v>113.61850000000001</v>
      </c>
      <c r="I18" s="43"/>
      <c r="J18" s="44">
        <f t="shared" si="1"/>
        <v>0</v>
      </c>
      <c r="K18" s="43">
        <f t="shared" si="2"/>
        <v>0</v>
      </c>
      <c r="L18" s="42">
        <f t="shared" si="3"/>
        <v>0</v>
      </c>
      <c r="M18" s="58">
        <f>[1]Коршів!M64+[1]Отинія!M64+[1]ЛХлібичин!M64+[1]Струпків!M64+[1]Турка!M64+[1]Виноград!M64+[1]Сопів!M64+[1]Княждвір!M64+[1]Печеніжин!M64+[1]центр!M64+[1]Пядики!M64+[1]ВКамянка!M64+[1]Підгайчики!M64+[1]Гвіздець!M64+[1]Кулачківці!M64</f>
        <v>5</v>
      </c>
      <c r="N18" s="45">
        <f t="shared" si="4"/>
        <v>113.61850000000001</v>
      </c>
    </row>
    <row r="19" spans="1:14" ht="66" customHeight="1">
      <c r="A19" s="25">
        <v>63</v>
      </c>
      <c r="B19" s="14" t="s">
        <v>49</v>
      </c>
      <c r="C19" s="19" t="s">
        <v>44</v>
      </c>
      <c r="D19" s="21" t="s">
        <v>50</v>
      </c>
      <c r="E19" s="17" t="s">
        <v>16</v>
      </c>
      <c r="F19" s="12">
        <v>27.242519999999999</v>
      </c>
      <c r="G19" s="57">
        <v>31</v>
      </c>
      <c r="H19" s="42">
        <f t="shared" si="0"/>
        <v>844.51811999999995</v>
      </c>
      <c r="I19" s="43"/>
      <c r="J19" s="44">
        <f t="shared" si="1"/>
        <v>0</v>
      </c>
      <c r="K19" s="43">
        <f t="shared" si="2"/>
        <v>7</v>
      </c>
      <c r="L19" s="42">
        <f t="shared" si="3"/>
        <v>190.69763999999998</v>
      </c>
      <c r="M19" s="58">
        <f>[1]Коршів!M65+[1]Отинія!M65+[1]ЛХлібичин!M65+[1]Струпків!M65+[1]Турка!M65+[1]Виноград!M65+[1]Сопів!M65+[1]Княждвір!M65+[1]Печеніжин!M65+[1]центр!M65+[1]Пядики!M65+[1]ВКамянка!M65+[1]Підгайчики!M65+[1]Гвіздець!M65+[1]Кулачківці!M65</f>
        <v>24</v>
      </c>
      <c r="N19" s="45">
        <f t="shared" si="4"/>
        <v>653.82047999999998</v>
      </c>
    </row>
    <row r="20" spans="1:14" ht="141" customHeight="1">
      <c r="A20" s="25">
        <v>65</v>
      </c>
      <c r="B20" s="37" t="s">
        <v>51</v>
      </c>
      <c r="C20" s="38" t="s">
        <v>52</v>
      </c>
      <c r="D20" s="39" t="s">
        <v>53</v>
      </c>
      <c r="E20" s="40" t="s">
        <v>17</v>
      </c>
      <c r="F20" s="41">
        <v>5200</v>
      </c>
      <c r="G20" s="57">
        <v>5</v>
      </c>
      <c r="H20" s="42">
        <f t="shared" si="0"/>
        <v>26000</v>
      </c>
      <c r="I20" s="43"/>
      <c r="J20" s="44">
        <f t="shared" si="1"/>
        <v>0</v>
      </c>
      <c r="K20" s="43">
        <f t="shared" si="2"/>
        <v>5</v>
      </c>
      <c r="L20" s="42">
        <f t="shared" si="3"/>
        <v>26000</v>
      </c>
      <c r="M20" s="58">
        <f>[1]Коршів!M67+[1]Отинія!M67+[1]ЛХлібичин!M67+[1]Струпків!M67+[1]Турка!M67+[1]Виноград!M67+[1]Сопів!M67+[1]Княждвір!M67+[1]Печеніжин!M67+[1]центр!M67+[1]Пядики!M67+[1]ВКамянка!M67+[1]Підгайчики!M67+[1]Гвіздець!M67+[1]Кулачківці!M67</f>
        <v>0</v>
      </c>
      <c r="N20" s="45">
        <f t="shared" si="4"/>
        <v>0</v>
      </c>
    </row>
    <row r="21" spans="1:14" ht="51.75" customHeight="1">
      <c r="A21" s="25">
        <v>66</v>
      </c>
      <c r="B21" s="22" t="s">
        <v>23</v>
      </c>
      <c r="C21" s="19" t="s">
        <v>54</v>
      </c>
      <c r="D21" s="21" t="s">
        <v>55</v>
      </c>
      <c r="E21" s="17"/>
      <c r="F21" s="12">
        <v>63</v>
      </c>
      <c r="G21" s="57">
        <v>414</v>
      </c>
      <c r="H21" s="42">
        <f t="shared" si="0"/>
        <v>26082</v>
      </c>
      <c r="I21" s="43"/>
      <c r="J21" s="44">
        <f t="shared" ref="J21:J50" si="5">I21*F21</f>
        <v>0</v>
      </c>
      <c r="K21" s="43">
        <f t="shared" si="2"/>
        <v>200</v>
      </c>
      <c r="L21" s="42">
        <f t="shared" ref="L21:L50" si="6">K21*F21</f>
        <v>12600</v>
      </c>
      <c r="M21" s="58">
        <f>[1]Коршів!M68+[1]Отинія!M68+[1]ЛХлібичин!M68+[1]Струпків!M68+[1]Турка!M68+[1]Виноград!M68+[1]Сопів!M68+[1]Княждвір!M68+[1]Печеніжин!M68+[1]центр!M68+[1]Пядики!M68+[1]ВКамянка!M68+[1]Підгайчики!M68+[1]Гвіздець!M68+[1]Кулачківці!M68</f>
        <v>214</v>
      </c>
      <c r="N21" s="45">
        <f t="shared" ref="N21:N50" si="7">M21*F21</f>
        <v>13482</v>
      </c>
    </row>
    <row r="22" spans="1:14" ht="132.75" customHeight="1">
      <c r="A22" s="25">
        <v>67</v>
      </c>
      <c r="B22" s="14" t="s">
        <v>56</v>
      </c>
      <c r="C22" s="19" t="s">
        <v>57</v>
      </c>
      <c r="D22" s="21" t="s">
        <v>42</v>
      </c>
      <c r="E22" s="17" t="s">
        <v>17</v>
      </c>
      <c r="F22" s="12">
        <v>93.262330000000006</v>
      </c>
      <c r="G22" s="57">
        <v>16</v>
      </c>
      <c r="H22" s="42">
        <f t="shared" ref="H22:H50" si="8">G22*F22</f>
        <v>1492.1972800000001</v>
      </c>
      <c r="I22" s="43">
        <v>0</v>
      </c>
      <c r="J22" s="44">
        <f t="shared" si="5"/>
        <v>0</v>
      </c>
      <c r="K22" s="43">
        <f t="shared" ref="K22:K50" si="9">G22+I22-M22</f>
        <v>5</v>
      </c>
      <c r="L22" s="42">
        <f t="shared" si="6"/>
        <v>466.31165000000004</v>
      </c>
      <c r="M22" s="58">
        <f>[1]Коршів!M69+[1]Отинія!M69+[1]ЛХлібичин!M69+[1]Струпків!M69+[1]Турка!M69+[1]Виноград!M69+[1]Сопів!M69+[1]Княждвір!M69+[1]Печеніжин!M69+[1]центр!M69+[1]Пядики!M69+[1]ВКамянка!M69+[1]Підгайчики!M69+[1]Гвіздець!M69+[1]Кулачківці!M69</f>
        <v>11</v>
      </c>
      <c r="N22" s="45">
        <f t="shared" si="7"/>
        <v>1025.88563</v>
      </c>
    </row>
    <row r="23" spans="1:14" ht="170.25" customHeight="1">
      <c r="A23" s="25">
        <v>68</v>
      </c>
      <c r="B23" s="14" t="s">
        <v>58</v>
      </c>
      <c r="C23" s="19" t="s">
        <v>59</v>
      </c>
      <c r="D23" s="21" t="s">
        <v>60</v>
      </c>
      <c r="E23" s="17" t="s">
        <v>17</v>
      </c>
      <c r="F23" s="12">
        <v>53.912199999999999</v>
      </c>
      <c r="G23" s="57">
        <v>25</v>
      </c>
      <c r="H23" s="42">
        <f t="shared" si="8"/>
        <v>1347.8050000000001</v>
      </c>
      <c r="I23" s="43">
        <v>0</v>
      </c>
      <c r="J23" s="44">
        <f t="shared" si="5"/>
        <v>0</v>
      </c>
      <c r="K23" s="43">
        <f t="shared" si="9"/>
        <v>15</v>
      </c>
      <c r="L23" s="42">
        <f t="shared" si="6"/>
        <v>808.68299999999999</v>
      </c>
      <c r="M23" s="58">
        <f>[1]Коршів!M70+[1]Отинія!M70+[1]ЛХлібичин!M70+[1]Струпків!M70+[1]Турка!M70+[1]Виноград!M70+[1]Сопів!M70+[1]Княждвір!M70+[1]Печеніжин!M70+[1]центр!M70+[1]Пядики!M70+[1]ВКамянка!M70+[1]Підгайчики!M70+[1]Гвіздець!M70+[1]Кулачківці!M70</f>
        <v>10</v>
      </c>
      <c r="N23" s="45">
        <f t="shared" si="7"/>
        <v>539.12199999999996</v>
      </c>
    </row>
    <row r="24" spans="1:14" ht="114.75" customHeight="1">
      <c r="A24" s="25">
        <v>69</v>
      </c>
      <c r="B24" s="14" t="s">
        <v>61</v>
      </c>
      <c r="C24" s="19" t="s">
        <v>57</v>
      </c>
      <c r="D24" s="21" t="s">
        <v>62</v>
      </c>
      <c r="E24" s="17" t="s">
        <v>17</v>
      </c>
      <c r="F24" s="12">
        <v>22.723669999999998</v>
      </c>
      <c r="G24" s="57">
        <v>45</v>
      </c>
      <c r="H24" s="42">
        <f t="shared" si="8"/>
        <v>1022.5651499999999</v>
      </c>
      <c r="I24" s="43">
        <v>0</v>
      </c>
      <c r="J24" s="44">
        <f t="shared" si="5"/>
        <v>0</v>
      </c>
      <c r="K24" s="43">
        <f t="shared" si="9"/>
        <v>18</v>
      </c>
      <c r="L24" s="42">
        <f t="shared" si="6"/>
        <v>409.02605999999997</v>
      </c>
      <c r="M24" s="58">
        <f>[1]Коршів!M71+[1]Отинія!M71+[1]ЛХлібичин!M71+[1]Струпків!M71+[1]Турка!M71+[1]Виноград!M71+[1]Сопів!M71+[1]Княждвір!M71+[1]Печеніжин!M71+[1]центр!M71+[1]Пядики!M71+[1]ВКамянка!M71+[1]Підгайчики!M71+[1]Гвіздець!M71+[1]Кулачківці!M71</f>
        <v>27</v>
      </c>
      <c r="N24" s="45">
        <f t="shared" si="7"/>
        <v>613.53908999999999</v>
      </c>
    </row>
    <row r="25" spans="1:14" ht="82.5" customHeight="1">
      <c r="A25" s="25">
        <v>70</v>
      </c>
      <c r="B25" s="14" t="s">
        <v>63</v>
      </c>
      <c r="C25" s="19" t="s">
        <v>64</v>
      </c>
      <c r="D25" s="21" t="s">
        <v>65</v>
      </c>
      <c r="E25" s="17" t="s">
        <v>24</v>
      </c>
      <c r="F25" s="12">
        <v>100.90917</v>
      </c>
      <c r="G25" s="57">
        <v>8</v>
      </c>
      <c r="H25" s="42">
        <f t="shared" si="8"/>
        <v>807.27336000000003</v>
      </c>
      <c r="I25" s="43"/>
      <c r="J25" s="44">
        <f t="shared" si="5"/>
        <v>0</v>
      </c>
      <c r="K25" s="43">
        <f t="shared" si="9"/>
        <v>2</v>
      </c>
      <c r="L25" s="42">
        <f t="shared" si="6"/>
        <v>201.81834000000001</v>
      </c>
      <c r="M25" s="58">
        <f>[1]Коршів!M72+[1]Отинія!M72+[1]ЛХлібичин!M72+[1]Струпків!M72+[1]Турка!M72+[1]Виноград!M72+[1]Сопів!M72+[1]Княждвір!M72+[1]Печеніжин!M72+[1]центр!M72+[1]Пядики!M72+[1]ВКамянка!M72+[1]Підгайчики!M72+[1]Гвіздець!M72+[1]Кулачківці!M72</f>
        <v>6</v>
      </c>
      <c r="N25" s="45">
        <f t="shared" si="7"/>
        <v>605.45501999999999</v>
      </c>
    </row>
    <row r="26" spans="1:14" ht="71.45" customHeight="1">
      <c r="A26" s="25">
        <v>71</v>
      </c>
      <c r="B26" s="14" t="s">
        <v>66</v>
      </c>
      <c r="C26" s="19" t="s">
        <v>67</v>
      </c>
      <c r="D26" s="21" t="s">
        <v>68</v>
      </c>
      <c r="E26" s="17" t="s">
        <v>38</v>
      </c>
      <c r="F26" s="12">
        <v>16787.25</v>
      </c>
      <c r="G26" s="57">
        <v>0</v>
      </c>
      <c r="H26" s="42">
        <f t="shared" si="8"/>
        <v>0</v>
      </c>
      <c r="I26" s="43"/>
      <c r="J26" s="44">
        <f t="shared" si="5"/>
        <v>0</v>
      </c>
      <c r="K26" s="43">
        <f t="shared" si="9"/>
        <v>0</v>
      </c>
      <c r="L26" s="42">
        <f t="shared" si="6"/>
        <v>0</v>
      </c>
      <c r="M26" s="58">
        <f>[1]Коршів!M73+[1]Отинія!M73+[1]ЛХлібичин!M73+[1]Струпків!M73+[1]Турка!M73+[1]Виноград!M73+[1]Сопів!M73+[1]Княждвір!M73+[1]Печеніжин!M73+[1]центр!M73+[1]Пядики!M73+[1]ВКамянка!M73+[1]Підгайчики!M73+[1]Гвіздець!M73+[1]Кулачківці!M73</f>
        <v>0</v>
      </c>
      <c r="N26" s="45">
        <f t="shared" si="7"/>
        <v>0</v>
      </c>
    </row>
    <row r="27" spans="1:14" ht="87" customHeight="1">
      <c r="A27" s="25">
        <v>72</v>
      </c>
      <c r="B27" s="14" t="s">
        <v>69</v>
      </c>
      <c r="C27" s="19" t="s">
        <v>70</v>
      </c>
      <c r="D27" s="21" t="s">
        <v>71</v>
      </c>
      <c r="E27" s="17" t="s">
        <v>24</v>
      </c>
      <c r="F27" s="12">
        <v>352.24770000000001</v>
      </c>
      <c r="G27" s="57">
        <v>12</v>
      </c>
      <c r="H27" s="42">
        <f t="shared" si="8"/>
        <v>4226.9724000000006</v>
      </c>
      <c r="I27" s="43">
        <v>0</v>
      </c>
      <c r="J27" s="44">
        <f t="shared" si="5"/>
        <v>0</v>
      </c>
      <c r="K27" s="43">
        <f t="shared" si="9"/>
        <v>10</v>
      </c>
      <c r="L27" s="42">
        <f t="shared" si="6"/>
        <v>3522.4769999999999</v>
      </c>
      <c r="M27" s="58">
        <f>[1]Коршів!M74+[1]Отинія!M74+[1]ЛХлібичин!M74+[1]Струпків!M74+[1]Турка!M74+[1]Виноград!M74+[1]Сопів!M74+[1]Княждвір!M74+[1]Печеніжин!M74+[1]центр!M74+[1]Пядики!M74+[1]ВКамянка!M74+[1]Підгайчики!M74+[1]Гвіздець!M74+[1]Кулачківці!M74</f>
        <v>2</v>
      </c>
      <c r="N27" s="45">
        <f t="shared" si="7"/>
        <v>704.49540000000002</v>
      </c>
    </row>
    <row r="28" spans="1:14" ht="56.45" customHeight="1">
      <c r="A28" s="25">
        <v>73</v>
      </c>
      <c r="B28" s="14" t="s">
        <v>72</v>
      </c>
      <c r="C28" s="19" t="s">
        <v>70</v>
      </c>
      <c r="D28" s="21" t="s">
        <v>73</v>
      </c>
      <c r="E28" s="17" t="s">
        <v>24</v>
      </c>
      <c r="F28" s="12">
        <v>560.08807999999999</v>
      </c>
      <c r="G28" s="57">
        <v>0</v>
      </c>
      <c r="H28" s="42">
        <f t="shared" si="8"/>
        <v>0</v>
      </c>
      <c r="I28" s="43">
        <v>0</v>
      </c>
      <c r="J28" s="44">
        <f t="shared" si="5"/>
        <v>0</v>
      </c>
      <c r="K28" s="43">
        <f t="shared" si="9"/>
        <v>0</v>
      </c>
      <c r="L28" s="42">
        <f t="shared" si="6"/>
        <v>0</v>
      </c>
      <c r="M28" s="58">
        <f>[1]Коршів!M75+[1]Отинія!M75+[1]ЛХлібичин!M75+[1]Струпків!M75+[1]Турка!M75+[1]Виноград!M75+[1]Сопів!M75+[1]Княждвір!M75+[1]Печеніжин!M75+[1]центр!M75+[1]Пядики!M75+[1]ВКамянка!M75+[1]Підгайчики!M75+[1]Гвіздець!M75+[1]Кулачківці!M75</f>
        <v>0</v>
      </c>
      <c r="N28" s="45">
        <f t="shared" si="7"/>
        <v>0</v>
      </c>
    </row>
    <row r="29" spans="1:14" ht="140.25" customHeight="1">
      <c r="A29" s="25">
        <v>74</v>
      </c>
      <c r="B29" s="14" t="s">
        <v>56</v>
      </c>
      <c r="C29" s="19" t="s">
        <v>70</v>
      </c>
      <c r="D29" s="21" t="s">
        <v>42</v>
      </c>
      <c r="E29" s="17" t="s">
        <v>17</v>
      </c>
      <c r="F29" s="12">
        <v>93.262550000000005</v>
      </c>
      <c r="G29" s="57">
        <v>8</v>
      </c>
      <c r="H29" s="42">
        <f t="shared" si="8"/>
        <v>746.10040000000004</v>
      </c>
      <c r="I29" s="43">
        <v>0</v>
      </c>
      <c r="J29" s="44">
        <f t="shared" si="5"/>
        <v>0</v>
      </c>
      <c r="K29" s="43">
        <f t="shared" si="9"/>
        <v>1</v>
      </c>
      <c r="L29" s="42">
        <f t="shared" si="6"/>
        <v>93.262550000000005</v>
      </c>
      <c r="M29" s="58">
        <f>[1]Коршів!M76+[1]Отинія!M76+[1]ЛХлібичин!M76+[1]Струпків!M76+[1]Турка!M76+[1]Виноград!M76+[1]Сопів!M76+[1]Княждвір!M76+[1]Печеніжин!M76+[1]центр!M76+[1]Пядики!M76+[1]ВКамянка!M76+[1]Підгайчики!M76+[1]Гвіздець!M76+[1]Кулачківці!M76</f>
        <v>7</v>
      </c>
      <c r="N29" s="45">
        <f t="shared" si="7"/>
        <v>652.83785</v>
      </c>
    </row>
    <row r="30" spans="1:14" ht="129" customHeight="1">
      <c r="A30" s="25">
        <v>75</v>
      </c>
      <c r="B30" s="14" t="s">
        <v>61</v>
      </c>
      <c r="C30" s="19" t="s">
        <v>70</v>
      </c>
      <c r="D30" s="21" t="s">
        <v>62</v>
      </c>
      <c r="E30" s="17" t="s">
        <v>17</v>
      </c>
      <c r="F30" s="12">
        <v>22.723590000000002</v>
      </c>
      <c r="G30" s="57">
        <v>17</v>
      </c>
      <c r="H30" s="42">
        <f t="shared" si="8"/>
        <v>386.30103000000003</v>
      </c>
      <c r="I30" s="43">
        <v>0</v>
      </c>
      <c r="J30" s="44">
        <f t="shared" si="5"/>
        <v>0</v>
      </c>
      <c r="K30" s="43">
        <f t="shared" si="9"/>
        <v>14</v>
      </c>
      <c r="L30" s="42">
        <f t="shared" si="6"/>
        <v>318.13026000000002</v>
      </c>
      <c r="M30" s="58">
        <f>[1]Коршів!M77+[1]Отинія!M77+[1]ЛХлібичин!M77+[1]Струпків!M77+[1]Турка!M77+[1]Виноград!M77+[1]Сопів!M77+[1]Княждвір!M77+[1]Печеніжин!M77+[1]центр!M77+[1]Пядики!M77+[1]ВКамянка!M77+[1]Підгайчики!M77+[1]Гвіздець!M77+[1]Кулачківці!M77</f>
        <v>3</v>
      </c>
      <c r="N30" s="45">
        <f t="shared" si="7"/>
        <v>68.170770000000005</v>
      </c>
    </row>
    <row r="31" spans="1:14" ht="101.25" customHeight="1">
      <c r="A31" s="25">
        <v>76</v>
      </c>
      <c r="B31" s="37" t="s">
        <v>63</v>
      </c>
      <c r="C31" s="19" t="s">
        <v>74</v>
      </c>
      <c r="D31" s="21" t="s">
        <v>65</v>
      </c>
      <c r="E31" s="17" t="s">
        <v>24</v>
      </c>
      <c r="F31" s="12">
        <v>100.90875</v>
      </c>
      <c r="G31" s="57">
        <v>2</v>
      </c>
      <c r="H31" s="42">
        <f t="shared" si="8"/>
        <v>201.8175</v>
      </c>
      <c r="I31" s="43">
        <v>0</v>
      </c>
      <c r="J31" s="44">
        <f t="shared" si="5"/>
        <v>0</v>
      </c>
      <c r="K31" s="43">
        <f t="shared" si="9"/>
        <v>0</v>
      </c>
      <c r="L31" s="42">
        <f t="shared" si="6"/>
        <v>0</v>
      </c>
      <c r="M31" s="58">
        <f>[1]Коршів!M78+[1]Отинія!M78+[1]ЛХлібичин!M78+[1]Струпків!M78+[1]Турка!M78+[1]Виноград!M78+[1]Сопів!M78+[1]Княждвір!M78+[1]Печеніжин!M78+[1]центр!M78+[1]Пядики!M78+[1]ВКамянка!M78+[1]Підгайчики!M78+[1]Гвіздець!M78+[1]Кулачківці!M78</f>
        <v>2</v>
      </c>
      <c r="N31" s="45">
        <f t="shared" si="7"/>
        <v>201.8175</v>
      </c>
    </row>
    <row r="32" spans="1:14" ht="52.5" customHeight="1">
      <c r="A32" s="25">
        <v>77</v>
      </c>
      <c r="B32" s="14" t="s">
        <v>75</v>
      </c>
      <c r="C32" s="19" t="s">
        <v>74</v>
      </c>
      <c r="D32" s="21" t="s">
        <v>76</v>
      </c>
      <c r="E32" s="17" t="s">
        <v>24</v>
      </c>
      <c r="F32" s="12">
        <v>569.48131999999998</v>
      </c>
      <c r="G32" s="57">
        <v>3</v>
      </c>
      <c r="H32" s="42">
        <f t="shared" si="8"/>
        <v>1708.4439600000001</v>
      </c>
      <c r="I32" s="43">
        <v>0</v>
      </c>
      <c r="J32" s="44">
        <f t="shared" si="5"/>
        <v>0</v>
      </c>
      <c r="K32" s="43">
        <f t="shared" si="9"/>
        <v>3</v>
      </c>
      <c r="L32" s="42">
        <f t="shared" si="6"/>
        <v>1708.4439600000001</v>
      </c>
      <c r="M32" s="58">
        <f>[1]Коршів!M79+[1]Отинія!M79+[1]ЛХлібичин!M79+[1]Струпків!M79+[1]Турка!M79+[1]Виноград!M79+[1]Сопів!M79+[1]Княждвір!M79+[1]Печеніжин!M79+[1]центр!M79+[1]Пядики!M79+[1]ВКамянка!M79+[1]Підгайчики!M79+[1]Гвіздець!M79+[1]Кулачківці!M79</f>
        <v>0</v>
      </c>
      <c r="N32" s="45">
        <f t="shared" si="7"/>
        <v>0</v>
      </c>
    </row>
    <row r="33" spans="1:14" ht="53.25" customHeight="1">
      <c r="A33" s="25">
        <v>78</v>
      </c>
      <c r="B33" s="14" t="s">
        <v>77</v>
      </c>
      <c r="C33" s="19" t="s">
        <v>78</v>
      </c>
      <c r="D33" s="21" t="s">
        <v>79</v>
      </c>
      <c r="E33" s="17" t="s">
        <v>24</v>
      </c>
      <c r="F33" s="12">
        <v>92.077500000000001</v>
      </c>
      <c r="G33" s="57">
        <v>12</v>
      </c>
      <c r="H33" s="42">
        <f t="shared" si="8"/>
        <v>1104.93</v>
      </c>
      <c r="I33" s="43"/>
      <c r="J33" s="44">
        <f t="shared" si="5"/>
        <v>0</v>
      </c>
      <c r="K33" s="43">
        <f t="shared" si="9"/>
        <v>7</v>
      </c>
      <c r="L33" s="42">
        <f t="shared" si="6"/>
        <v>644.54250000000002</v>
      </c>
      <c r="M33" s="58">
        <f>[1]Коршів!M80+[1]Отинія!M80+[1]ЛХлібичин!M80+[1]Струпків!M80+[1]Турка!M80+[1]Виноград!M80+[1]Сопів!M80+[1]Княждвір!M80+[1]Печеніжин!M80+[1]центр!M80+[1]Пядики!M80+[1]ВКамянка!M80+[1]Підгайчики!M80+[1]Гвіздець!M80+[1]Кулачківці!M80</f>
        <v>5</v>
      </c>
      <c r="N33" s="45">
        <f t="shared" si="7"/>
        <v>460.38749999999999</v>
      </c>
    </row>
    <row r="34" spans="1:14" ht="73.5" customHeight="1">
      <c r="A34" s="25">
        <v>79</v>
      </c>
      <c r="B34" s="14" t="s">
        <v>69</v>
      </c>
      <c r="C34" s="19" t="s">
        <v>80</v>
      </c>
      <c r="D34" s="21" t="s">
        <v>71</v>
      </c>
      <c r="E34" s="17" t="s">
        <v>24</v>
      </c>
      <c r="F34" s="12">
        <v>351.97624000000002</v>
      </c>
      <c r="G34" s="57">
        <v>49</v>
      </c>
      <c r="H34" s="42">
        <f t="shared" si="8"/>
        <v>17246.835760000002</v>
      </c>
      <c r="I34" s="43">
        <v>0</v>
      </c>
      <c r="J34" s="44">
        <f t="shared" si="5"/>
        <v>0</v>
      </c>
      <c r="K34" s="43">
        <f t="shared" si="9"/>
        <v>28</v>
      </c>
      <c r="L34" s="42">
        <f t="shared" si="6"/>
        <v>9855.3347200000007</v>
      </c>
      <c r="M34" s="58">
        <f>[1]Коршів!M81+[1]Отинія!M81+[1]ЛХлібичин!M81+[1]Струпків!M81+[1]Турка!M81+[1]Виноград!M81+[1]Сопів!M81+[1]Княждвір!M81+[1]Печеніжин!M81+[1]центр!M81+[1]Пядики!M81+[1]ВКамянка!M81+[1]Підгайчики!M81+[1]Гвіздець!M81+[1]Кулачківці!M81</f>
        <v>21</v>
      </c>
      <c r="N34" s="45">
        <f t="shared" si="7"/>
        <v>7391.5010400000001</v>
      </c>
    </row>
    <row r="35" spans="1:14" ht="142.5" customHeight="1">
      <c r="A35" s="25">
        <v>80</v>
      </c>
      <c r="B35" s="14" t="s">
        <v>56</v>
      </c>
      <c r="C35" s="19" t="s">
        <v>81</v>
      </c>
      <c r="D35" s="21" t="s">
        <v>42</v>
      </c>
      <c r="E35" s="17" t="s">
        <v>24</v>
      </c>
      <c r="F35" s="12">
        <v>93.262460000000004</v>
      </c>
      <c r="G35" s="57">
        <v>37</v>
      </c>
      <c r="H35" s="42">
        <f t="shared" si="8"/>
        <v>3450.7110200000002</v>
      </c>
      <c r="I35" s="43"/>
      <c r="J35" s="44">
        <f t="shared" si="5"/>
        <v>0</v>
      </c>
      <c r="K35" s="43">
        <f t="shared" si="9"/>
        <v>3</v>
      </c>
      <c r="L35" s="42">
        <f t="shared" si="6"/>
        <v>279.78737999999998</v>
      </c>
      <c r="M35" s="58">
        <f>[1]Коршів!M82+[1]Отинія!M82+[1]ЛХлібичин!M82+[1]Струпків!M82+[1]Турка!M82+[1]Виноград!M82+[1]Сопів!M82+[1]Княждвір!M82+[1]Печеніжин!M82+[1]центр!M82+[1]Пядики!M82+[1]ВКамянка!M82+[1]Підгайчики!M82+[1]Гвіздець!M82+[1]Кулачківці!M82</f>
        <v>34</v>
      </c>
      <c r="N35" s="45">
        <f t="shared" si="7"/>
        <v>3170.92364</v>
      </c>
    </row>
    <row r="36" spans="1:14" ht="123.75" customHeight="1">
      <c r="A36" s="25">
        <v>81</v>
      </c>
      <c r="B36" s="14" t="s">
        <v>61</v>
      </c>
      <c r="C36" s="19" t="s">
        <v>81</v>
      </c>
      <c r="D36" s="21" t="s">
        <v>62</v>
      </c>
      <c r="E36" s="17" t="s">
        <v>82</v>
      </c>
      <c r="F36" s="12">
        <v>22.72373</v>
      </c>
      <c r="G36" s="57">
        <v>60</v>
      </c>
      <c r="H36" s="42">
        <f t="shared" si="8"/>
        <v>1363.4238</v>
      </c>
      <c r="I36" s="43"/>
      <c r="J36" s="44">
        <f t="shared" si="5"/>
        <v>0</v>
      </c>
      <c r="K36" s="43">
        <f t="shared" si="9"/>
        <v>24</v>
      </c>
      <c r="L36" s="42">
        <f t="shared" si="6"/>
        <v>545.36951999999997</v>
      </c>
      <c r="M36" s="58">
        <f>[1]Коршів!M83+[1]Отинія!M83+[1]ЛХлібичин!M83+[1]Струпків!M83+[1]Турка!M83+[1]Виноград!M83+[1]Сопів!M83+[1]Княждвір!M83+[1]Печеніжин!M83+[1]центр!M83+[1]Пядики!M83+[1]ВКамянка!M83+[1]Підгайчики!M83+[1]Гвіздець!M83+[1]Кулачківці!M83</f>
        <v>36</v>
      </c>
      <c r="N36" s="45">
        <f t="shared" si="7"/>
        <v>818.05427999999995</v>
      </c>
    </row>
    <row r="37" spans="1:14" ht="147" customHeight="1">
      <c r="A37" s="25">
        <v>82</v>
      </c>
      <c r="B37" s="14" t="s">
        <v>83</v>
      </c>
      <c r="C37" s="19" t="s">
        <v>74</v>
      </c>
      <c r="D37" s="21" t="s">
        <v>84</v>
      </c>
      <c r="E37" s="17" t="s">
        <v>82</v>
      </c>
      <c r="F37" s="12">
        <v>47.851750000000003</v>
      </c>
      <c r="G37" s="57">
        <v>91</v>
      </c>
      <c r="H37" s="42">
        <f t="shared" si="8"/>
        <v>4354.5092500000001</v>
      </c>
      <c r="I37" s="43"/>
      <c r="J37" s="44">
        <f t="shared" si="5"/>
        <v>0</v>
      </c>
      <c r="K37" s="43">
        <f t="shared" si="9"/>
        <v>19</v>
      </c>
      <c r="L37" s="42">
        <f t="shared" si="6"/>
        <v>909.18325000000004</v>
      </c>
      <c r="M37" s="58">
        <f>[1]Коршів!M84+[1]Отинія!M84+[1]ЛХлібичин!M84+[1]Струпків!M84+[1]Турка!M84+[1]Виноград!M84+[1]Сопів!M84+[1]Княждвір!M84+[1]Печеніжин!M84+[1]центр!M84+[1]Пядики!M84+[1]ВКамянка!M84+[1]Підгайчики!M84+[1]Гвіздець!M84+[1]Кулачківці!M84</f>
        <v>72</v>
      </c>
      <c r="N37" s="45">
        <f t="shared" si="7"/>
        <v>3445.326</v>
      </c>
    </row>
    <row r="38" spans="1:14" ht="60" customHeight="1">
      <c r="A38" s="25">
        <v>83</v>
      </c>
      <c r="B38" s="14" t="s">
        <v>85</v>
      </c>
      <c r="C38" s="19" t="s">
        <v>86</v>
      </c>
      <c r="D38" s="21" t="s">
        <v>87</v>
      </c>
      <c r="E38" s="17" t="s">
        <v>16</v>
      </c>
      <c r="F38" s="12">
        <v>652.37649999999996</v>
      </c>
      <c r="G38" s="57">
        <v>10</v>
      </c>
      <c r="H38" s="42">
        <f t="shared" si="8"/>
        <v>6523.7649999999994</v>
      </c>
      <c r="I38" s="43">
        <v>0</v>
      </c>
      <c r="J38" s="44">
        <f t="shared" si="5"/>
        <v>0</v>
      </c>
      <c r="K38" s="43">
        <f t="shared" si="9"/>
        <v>0</v>
      </c>
      <c r="L38" s="42">
        <f t="shared" si="6"/>
        <v>0</v>
      </c>
      <c r="M38" s="58">
        <f>[1]Коршів!M85+[1]Отинія!M85+[1]ЛХлібичин!M85+[1]Струпків!M85+[1]Турка!M85+[1]Виноград!M85+[1]Сопів!M85+[1]Княждвір!M85+[1]Печеніжин!M85+[1]центр!M85+[1]Пядики!M85+[1]ВКамянка!M85+[1]Підгайчики!M85+[1]Гвіздець!M85+[1]Кулачківці!M85</f>
        <v>10</v>
      </c>
      <c r="N38" s="45">
        <f t="shared" si="7"/>
        <v>6523.7649999999994</v>
      </c>
    </row>
    <row r="39" spans="1:14" ht="54.75" customHeight="1">
      <c r="A39" s="25">
        <v>84</v>
      </c>
      <c r="B39" s="14" t="s">
        <v>88</v>
      </c>
      <c r="C39" s="19" t="s">
        <v>89</v>
      </c>
      <c r="D39" s="21" t="s">
        <v>90</v>
      </c>
      <c r="E39" s="17" t="s">
        <v>24</v>
      </c>
      <c r="F39" s="12">
        <v>252.52350000000001</v>
      </c>
      <c r="G39" s="57">
        <v>52</v>
      </c>
      <c r="H39" s="42">
        <f t="shared" si="8"/>
        <v>13131.222000000002</v>
      </c>
      <c r="I39" s="43"/>
      <c r="J39" s="44">
        <f t="shared" si="5"/>
        <v>0</v>
      </c>
      <c r="K39" s="43">
        <f t="shared" si="9"/>
        <v>43</v>
      </c>
      <c r="L39" s="42">
        <f t="shared" si="6"/>
        <v>10858.5105</v>
      </c>
      <c r="M39" s="58">
        <f>[1]Коршів!M86+[1]Отинія!M86+[1]ЛХлібичин!M86+[1]Струпків!M86+[1]Турка!M86+[1]Виноград!M86+[1]Сопів!M86+[1]Княждвір!M86+[1]Печеніжин!M86+[1]центр!M86+[1]Пядики!M86+[1]ВКамянка!M86+[1]Підгайчики!M86+[1]Гвіздець!M86+[1]Кулачківці!M86</f>
        <v>9</v>
      </c>
      <c r="N39" s="45">
        <f t="shared" si="7"/>
        <v>2272.7115000000003</v>
      </c>
    </row>
    <row r="40" spans="1:14" ht="60" customHeight="1">
      <c r="A40" s="25">
        <v>85</v>
      </c>
      <c r="B40" s="14" t="s">
        <v>91</v>
      </c>
      <c r="C40" s="19" t="s">
        <v>89</v>
      </c>
      <c r="D40" s="21" t="s">
        <v>92</v>
      </c>
      <c r="E40" s="17" t="s">
        <v>24</v>
      </c>
      <c r="F40" s="12">
        <v>100.0471</v>
      </c>
      <c r="G40" s="57">
        <v>52</v>
      </c>
      <c r="H40" s="42">
        <f t="shared" si="8"/>
        <v>5202.4492</v>
      </c>
      <c r="I40" s="43"/>
      <c r="J40" s="44">
        <f t="shared" si="5"/>
        <v>0</v>
      </c>
      <c r="K40" s="43">
        <f t="shared" si="9"/>
        <v>43</v>
      </c>
      <c r="L40" s="42">
        <f t="shared" si="6"/>
        <v>4302.0253000000002</v>
      </c>
      <c r="M40" s="58">
        <f>[1]Коршів!M87+[1]Отинія!M87+[1]ЛХлібичин!M87+[1]Струпків!M87+[1]Турка!M87+[1]Виноград!M87+[1]Сопів!M87+[1]Княждвір!M87+[1]Печеніжин!M87+[1]центр!M87+[1]Пядики!M87+[1]ВКамянка!M87+[1]Підгайчики!M87+[1]Гвіздець!M87+[1]Кулачківці!M87</f>
        <v>9</v>
      </c>
      <c r="N40" s="45">
        <f t="shared" si="7"/>
        <v>900.4239</v>
      </c>
    </row>
    <row r="41" spans="1:14" ht="62.25" customHeight="1">
      <c r="A41" s="25">
        <v>86</v>
      </c>
      <c r="B41" s="14" t="s">
        <v>93</v>
      </c>
      <c r="C41" s="19" t="s">
        <v>94</v>
      </c>
      <c r="D41" s="21" t="s">
        <v>45</v>
      </c>
      <c r="E41" s="17" t="s">
        <v>24</v>
      </c>
      <c r="F41" s="12">
        <v>560.08811000000003</v>
      </c>
      <c r="G41" s="57">
        <v>4</v>
      </c>
      <c r="H41" s="42">
        <f t="shared" si="8"/>
        <v>2240.3524400000001</v>
      </c>
      <c r="I41" s="43"/>
      <c r="J41" s="44">
        <f t="shared" si="5"/>
        <v>0</v>
      </c>
      <c r="K41" s="43">
        <f t="shared" si="9"/>
        <v>3</v>
      </c>
      <c r="L41" s="42">
        <f t="shared" si="6"/>
        <v>1680.26433</v>
      </c>
      <c r="M41" s="58">
        <f>[1]Коршів!M88+[1]Отинія!M88+[1]ЛХлібичин!M88+[1]Струпків!M88+[1]Турка!M88+[1]Виноград!M88+[1]Сопів!M88+[1]Княждвір!M88+[1]Печеніжин!M88+[1]центр!M88+[1]Пядики!M88+[1]ВКамянка!M88+[1]Підгайчики!M88+[1]Гвіздець!M88+[1]Кулачківці!M88</f>
        <v>1</v>
      </c>
      <c r="N41" s="45">
        <f t="shared" si="7"/>
        <v>560.08811000000003</v>
      </c>
    </row>
    <row r="42" spans="1:14" ht="151.5" customHeight="1">
      <c r="A42" s="25">
        <v>87</v>
      </c>
      <c r="B42" s="37" t="s">
        <v>83</v>
      </c>
      <c r="C42" s="27" t="s">
        <v>95</v>
      </c>
      <c r="D42" s="21" t="s">
        <v>84</v>
      </c>
      <c r="E42" s="17" t="s">
        <v>82</v>
      </c>
      <c r="F42" s="12">
        <v>47.85172</v>
      </c>
      <c r="G42" s="57">
        <v>0</v>
      </c>
      <c r="H42" s="42">
        <f t="shared" si="8"/>
        <v>0</v>
      </c>
      <c r="I42" s="43">
        <v>64</v>
      </c>
      <c r="J42" s="44">
        <f t="shared" si="5"/>
        <v>3062.51008</v>
      </c>
      <c r="K42" s="43">
        <f t="shared" si="9"/>
        <v>0</v>
      </c>
      <c r="L42" s="42">
        <f t="shared" si="6"/>
        <v>0</v>
      </c>
      <c r="M42" s="58">
        <f>[1]Коршів!M89+[1]Отинія!M89+[1]ЛХлібичин!M89+[1]Струпків!M89+[1]Турка!M89+[1]Виноград!M89+[1]Сопів!M89+[1]Княждвір!M89+[1]Печеніжин!M89+[1]центр!M89+[1]Пядики!M89+[1]ВКамянка!M89+[1]Підгайчики!M89+[1]Гвіздець!M89+[1]Кулачківці!M89</f>
        <v>64</v>
      </c>
      <c r="N42" s="45">
        <f t="shared" si="7"/>
        <v>3062.51008</v>
      </c>
    </row>
    <row r="43" spans="1:14" ht="84.75" customHeight="1">
      <c r="A43" s="25">
        <v>88</v>
      </c>
      <c r="B43" s="14" t="s">
        <v>63</v>
      </c>
      <c r="C43" s="27" t="s">
        <v>96</v>
      </c>
      <c r="D43" s="21" t="s">
        <v>97</v>
      </c>
      <c r="E43" s="17" t="s">
        <v>82</v>
      </c>
      <c r="F43" s="12">
        <v>129.36799999999999</v>
      </c>
      <c r="G43" s="57">
        <v>0</v>
      </c>
      <c r="H43" s="42">
        <f t="shared" si="8"/>
        <v>0</v>
      </c>
      <c r="I43" s="43">
        <v>5</v>
      </c>
      <c r="J43" s="44">
        <f t="shared" si="5"/>
        <v>646.83999999999992</v>
      </c>
      <c r="K43" s="43">
        <f t="shared" si="9"/>
        <v>0</v>
      </c>
      <c r="L43" s="42">
        <f t="shared" si="6"/>
        <v>0</v>
      </c>
      <c r="M43" s="58">
        <f>[1]Коршів!M90+[1]Отинія!M90+[1]ЛХлібичин!M90+[1]Струпків!M90+[1]Турка!M90+[1]Виноград!M90+[1]Сопів!M90+[1]Княждвір!M90+[1]Печеніжин!M90+[1]центр!M90+[1]Пядики!M90+[1]ВКамянка!M90+[1]Підгайчики!M90+[1]Гвіздець!M90+[1]Кулачківці!M90</f>
        <v>5</v>
      </c>
      <c r="N43" s="45">
        <f t="shared" si="7"/>
        <v>646.83999999999992</v>
      </c>
    </row>
    <row r="44" spans="1:14" ht="69.75" customHeight="1">
      <c r="A44" s="25">
        <v>89</v>
      </c>
      <c r="B44" s="14" t="s">
        <v>98</v>
      </c>
      <c r="C44" s="27" t="s">
        <v>99</v>
      </c>
      <c r="D44" s="21" t="s">
        <v>100</v>
      </c>
      <c r="E44" s="17" t="s">
        <v>16</v>
      </c>
      <c r="F44" s="12">
        <v>2965.0479999999998</v>
      </c>
      <c r="G44" s="57">
        <v>0</v>
      </c>
      <c r="H44" s="42">
        <f t="shared" si="8"/>
        <v>0</v>
      </c>
      <c r="I44" s="43">
        <v>5</v>
      </c>
      <c r="J44" s="44">
        <f t="shared" si="5"/>
        <v>14825.239999999998</v>
      </c>
      <c r="K44" s="43">
        <f t="shared" si="9"/>
        <v>0</v>
      </c>
      <c r="L44" s="42">
        <f t="shared" si="6"/>
        <v>0</v>
      </c>
      <c r="M44" s="58">
        <f>[1]Коршів!M91+[1]Отинія!M91+[1]ЛХлібичин!M91+[1]Струпків!M91+[1]Турка!M91+[1]Виноград!M91+[1]Сопів!M91+[1]Княждвір!M91+[1]Печеніжин!M91+[1]центр!M91+[1]Пядики!M91+[1]ВКамянка!M91+[1]Підгайчики!M91+[1]Гвіздець!M91+[1]Кулачківці!M91</f>
        <v>5</v>
      </c>
      <c r="N44" s="45">
        <f t="shared" si="7"/>
        <v>14825.239999999998</v>
      </c>
    </row>
    <row r="45" spans="1:14" ht="58.5" customHeight="1">
      <c r="A45" s="25">
        <v>90</v>
      </c>
      <c r="B45" s="14" t="s">
        <v>75</v>
      </c>
      <c r="C45" s="27" t="s">
        <v>96</v>
      </c>
      <c r="D45" s="21" t="s">
        <v>76</v>
      </c>
      <c r="E45" s="17" t="s">
        <v>24</v>
      </c>
      <c r="F45" s="12">
        <v>569.48188000000005</v>
      </c>
      <c r="G45" s="57">
        <v>0</v>
      </c>
      <c r="H45" s="42">
        <f t="shared" si="8"/>
        <v>0</v>
      </c>
      <c r="I45" s="43">
        <v>16</v>
      </c>
      <c r="J45" s="44">
        <f t="shared" si="5"/>
        <v>9111.7100800000007</v>
      </c>
      <c r="K45" s="43">
        <f t="shared" si="9"/>
        <v>0</v>
      </c>
      <c r="L45" s="42">
        <f t="shared" si="6"/>
        <v>0</v>
      </c>
      <c r="M45" s="58">
        <f>[1]Коршів!M92+[1]Отинія!M92+[1]ЛХлібичин!M92+[1]Струпків!M92+[1]Турка!M92+[1]Виноград!M92+[1]Сопів!M92+[1]Княждвір!M92+[1]Печеніжин!M92+[1]центр!M92+[1]Пядики!M92+[1]ВКамянка!M92+[1]Підгайчики!M92+[1]Гвіздець!M92+[1]Кулачківці!M92</f>
        <v>16</v>
      </c>
      <c r="N45" s="45">
        <f t="shared" si="7"/>
        <v>9111.7100800000007</v>
      </c>
    </row>
    <row r="46" spans="1:14" ht="59.25" customHeight="1">
      <c r="A46" s="25">
        <v>91</v>
      </c>
      <c r="B46" s="14" t="s">
        <v>77</v>
      </c>
      <c r="C46" s="27" t="s">
        <v>96</v>
      </c>
      <c r="D46" s="21" t="s">
        <v>79</v>
      </c>
      <c r="E46" s="17" t="s">
        <v>24</v>
      </c>
      <c r="F46" s="12">
        <v>92.078000000000003</v>
      </c>
      <c r="G46" s="57">
        <v>0</v>
      </c>
      <c r="H46" s="42">
        <f t="shared" si="8"/>
        <v>0</v>
      </c>
      <c r="I46" s="43">
        <v>5</v>
      </c>
      <c r="J46" s="44">
        <f t="shared" si="5"/>
        <v>460.39</v>
      </c>
      <c r="K46" s="43">
        <f t="shared" si="9"/>
        <v>0</v>
      </c>
      <c r="L46" s="42">
        <f t="shared" si="6"/>
        <v>0</v>
      </c>
      <c r="M46" s="58">
        <f>[1]Коршів!M93+[1]Отинія!M93+[1]ЛХлібичин!M93+[1]Струпків!M93+[1]Турка!M93+[1]Виноград!M93+[1]Сопів!M93+[1]Княждвір!M93+[1]Печеніжин!M93+[1]центр!M93+[1]Пядики!M93+[1]ВКамянка!M93+[1]Підгайчики!M93+[1]Гвіздець!M93+[1]Кулачківці!M93</f>
        <v>5</v>
      </c>
      <c r="N46" s="45">
        <f t="shared" si="7"/>
        <v>460.39</v>
      </c>
    </row>
    <row r="47" spans="1:14" ht="132" customHeight="1">
      <c r="A47" s="25">
        <v>92</v>
      </c>
      <c r="B47" s="14" t="s">
        <v>61</v>
      </c>
      <c r="C47" s="27" t="s">
        <v>101</v>
      </c>
      <c r="D47" s="21" t="s">
        <v>62</v>
      </c>
      <c r="E47" s="17" t="s">
        <v>82</v>
      </c>
      <c r="F47" s="12">
        <v>22.72391</v>
      </c>
      <c r="G47" s="57">
        <v>0</v>
      </c>
      <c r="H47" s="42">
        <f t="shared" si="8"/>
        <v>0</v>
      </c>
      <c r="I47" s="43">
        <v>23</v>
      </c>
      <c r="J47" s="44">
        <f t="shared" si="5"/>
        <v>522.64993000000004</v>
      </c>
      <c r="K47" s="43">
        <f t="shared" si="9"/>
        <v>0</v>
      </c>
      <c r="L47" s="42">
        <f t="shared" si="6"/>
        <v>0</v>
      </c>
      <c r="M47" s="58">
        <f>[1]Коршів!M94+[1]Отинія!M94+[1]ЛХлібичин!M94+[1]Струпків!M94+[1]Турка!M94+[1]Виноград!M94+[1]Сопів!M94+[1]Княждвір!M94+[1]Печеніжин!M94+[1]центр!M94+[1]Пядики!M94+[1]ВКамянка!M94+[1]Підгайчики!M94+[1]Гвіздець!M94+[1]Кулачківці!M94</f>
        <v>23</v>
      </c>
      <c r="N47" s="45">
        <f t="shared" si="7"/>
        <v>522.64993000000004</v>
      </c>
    </row>
    <row r="48" spans="1:14" ht="120" customHeight="1">
      <c r="A48" s="25">
        <v>93</v>
      </c>
      <c r="B48" s="28" t="s">
        <v>51</v>
      </c>
      <c r="C48" s="27" t="s">
        <v>102</v>
      </c>
      <c r="D48" s="26" t="s">
        <v>103</v>
      </c>
      <c r="E48" s="29" t="s">
        <v>17</v>
      </c>
      <c r="F48" s="12">
        <v>5395</v>
      </c>
      <c r="G48" s="57">
        <v>0</v>
      </c>
      <c r="H48" s="42">
        <f t="shared" si="8"/>
        <v>0</v>
      </c>
      <c r="I48" s="43">
        <v>50</v>
      </c>
      <c r="J48" s="44">
        <f t="shared" si="5"/>
        <v>269750</v>
      </c>
      <c r="K48" s="43">
        <f t="shared" si="9"/>
        <v>0</v>
      </c>
      <c r="L48" s="42">
        <f t="shared" si="6"/>
        <v>0</v>
      </c>
      <c r="M48" s="58">
        <f>[1]Коршів!M95+[1]Отинія!M95+[1]ЛХлібичин!M95+[1]Струпків!M95+[1]Турка!M95+[1]Виноград!M95+[1]Сопів!M95+[1]Княждвір!M95+[1]Печеніжин!M95+[1]центр!M95+[1]Пядики!M95+[1]ВКамянка!M95+[1]Підгайчики!M95+[1]Гвіздець!M95+[1]Кулачківці!M95</f>
        <v>50</v>
      </c>
      <c r="N48" s="45">
        <f t="shared" si="7"/>
        <v>269750</v>
      </c>
    </row>
    <row r="49" spans="1:19" ht="48.75" customHeight="1">
      <c r="A49" s="25">
        <v>94</v>
      </c>
      <c r="B49" s="30" t="s">
        <v>23</v>
      </c>
      <c r="C49" s="27" t="s">
        <v>102</v>
      </c>
      <c r="D49" s="21" t="s">
        <v>104</v>
      </c>
      <c r="E49" s="17" t="s">
        <v>17</v>
      </c>
      <c r="F49" s="12">
        <v>63</v>
      </c>
      <c r="G49" s="57">
        <v>0</v>
      </c>
      <c r="H49" s="42">
        <f t="shared" si="8"/>
        <v>0</v>
      </c>
      <c r="I49" s="43">
        <v>270</v>
      </c>
      <c r="J49" s="44">
        <f t="shared" si="5"/>
        <v>17010</v>
      </c>
      <c r="K49" s="43">
        <f t="shared" si="9"/>
        <v>0</v>
      </c>
      <c r="L49" s="42">
        <f t="shared" si="6"/>
        <v>0</v>
      </c>
      <c r="M49" s="58">
        <f>[1]Коршів!M96+[1]Отинія!M96+[1]ЛХлібичин!M96+[1]Струпків!M96+[1]Турка!M96+[1]Виноград!M96+[1]Сопів!M96+[1]Княждвір!M96+[1]Печеніжин!M96+[1]центр!M96+[1]Пядики!M96+[1]ВКамянка!M96+[1]Підгайчики!M96+[1]Гвіздець!M96+[1]Кулачківці!M96</f>
        <v>270</v>
      </c>
      <c r="N49" s="45">
        <f t="shared" si="7"/>
        <v>17010</v>
      </c>
    </row>
    <row r="50" spans="1:19" ht="0.75" customHeight="1">
      <c r="A50" s="25">
        <v>95</v>
      </c>
      <c r="B50" s="14"/>
      <c r="C50" s="31"/>
      <c r="D50" s="21"/>
      <c r="E50" s="17"/>
      <c r="F50" s="12"/>
      <c r="G50" s="57"/>
      <c r="H50" s="42">
        <f t="shared" si="8"/>
        <v>0</v>
      </c>
      <c r="I50" s="43"/>
      <c r="J50" s="44">
        <f t="shared" si="5"/>
        <v>0</v>
      </c>
      <c r="K50" s="43">
        <f t="shared" si="9"/>
        <v>0</v>
      </c>
      <c r="L50" s="42">
        <f t="shared" si="6"/>
        <v>0</v>
      </c>
      <c r="M50" s="58">
        <f>[1]Коршів!M97+[1]Отинія!M97+[1]ЛХлібичин!M97+[1]Струпків!M97+[1]Турка!M97+[1]Виноград!M97+[1]Сопів!M97+[1]Княждвір!M97+[1]Печеніжин!M97+[1]центр!M97+[1]Пядики!M97+[1]ВКамянка!M97+[1]Підгайчики!M97+[1]Гвіздець!M97+[1]Кулачківці!M97</f>
        <v>0</v>
      </c>
      <c r="N50" s="45">
        <f t="shared" si="7"/>
        <v>0</v>
      </c>
    </row>
    <row r="51" spans="1:19" ht="39.75" customHeight="1">
      <c r="A51" s="12"/>
      <c r="B51" s="32" t="s">
        <v>105</v>
      </c>
      <c r="C51" s="12"/>
      <c r="D51" s="12"/>
      <c r="E51" s="12"/>
      <c r="F51" s="12"/>
      <c r="G51" s="59">
        <f t="shared" ref="G51:N51" si="10">SUM(G8:G50)</f>
        <v>1084</v>
      </c>
      <c r="H51" s="59">
        <f t="shared" si="10"/>
        <v>125722.65119000002</v>
      </c>
      <c r="I51" s="59">
        <f t="shared" si="10"/>
        <v>438</v>
      </c>
      <c r="J51" s="59">
        <f t="shared" si="10"/>
        <v>315389.34009000001</v>
      </c>
      <c r="K51" s="59">
        <f t="shared" si="10"/>
        <v>467</v>
      </c>
      <c r="L51" s="59">
        <f t="shared" si="10"/>
        <v>77017.49003999999</v>
      </c>
      <c r="M51" s="59">
        <f t="shared" si="10"/>
        <v>1055</v>
      </c>
      <c r="N51" s="59">
        <f t="shared" si="10"/>
        <v>364094.50124000001</v>
      </c>
    </row>
    <row r="52" spans="1:19" ht="15.75" customHeight="1">
      <c r="A52" s="5"/>
      <c r="B52" s="33"/>
      <c r="C52" s="5"/>
      <c r="D52" s="5"/>
      <c r="E52" s="5"/>
      <c r="F52" s="5"/>
      <c r="G52" s="46"/>
      <c r="H52" s="46"/>
      <c r="I52" s="46"/>
      <c r="J52" s="46"/>
      <c r="K52" s="46"/>
      <c r="L52" s="46"/>
      <c r="M52" s="46"/>
      <c r="N52" s="60">
        <f>H51+J51-L51</f>
        <v>364094.50124000001</v>
      </c>
    </row>
    <row r="53" spans="1:19" ht="15.75" customHeight="1">
      <c r="A53" s="5"/>
      <c r="B53" s="33"/>
      <c r="C53" s="5"/>
      <c r="D53" s="5"/>
      <c r="E53" s="5"/>
      <c r="F53" s="5"/>
      <c r="G53" s="46"/>
      <c r="H53" s="46"/>
      <c r="I53" s="46"/>
      <c r="J53" s="61"/>
      <c r="K53" s="46"/>
      <c r="L53" s="46"/>
      <c r="M53" s="46"/>
      <c r="N53" s="46"/>
    </row>
    <row r="54" spans="1:19" ht="15.75" customHeight="1">
      <c r="A54" s="5"/>
      <c r="B54" s="6" t="s">
        <v>106</v>
      </c>
      <c r="C54" s="6"/>
      <c r="D54" s="6"/>
      <c r="E54" s="6"/>
      <c r="F54" s="6"/>
      <c r="G54" s="62" t="s">
        <v>107</v>
      </c>
      <c r="H54" s="62"/>
      <c r="I54" s="46"/>
      <c r="J54" s="46"/>
      <c r="K54" s="46"/>
      <c r="L54" s="46"/>
      <c r="M54" s="46"/>
      <c r="N54" s="46"/>
    </row>
    <row r="55" spans="1:19" ht="23.25" customHeight="1">
      <c r="A55" s="5"/>
      <c r="B55" s="6" t="s">
        <v>108</v>
      </c>
      <c r="C55" s="6"/>
      <c r="D55" s="6"/>
      <c r="E55" s="6"/>
      <c r="F55" s="6"/>
      <c r="G55" s="63" t="s">
        <v>109</v>
      </c>
      <c r="H55" s="64"/>
      <c r="I55" s="46"/>
      <c r="J55" s="46"/>
      <c r="K55" s="46"/>
      <c r="L55" s="46"/>
      <c r="M55" s="46"/>
      <c r="N55" s="46"/>
      <c r="S55" s="34"/>
    </row>
    <row r="56" spans="1:19" ht="24" customHeight="1">
      <c r="A56" s="4"/>
      <c r="B56" s="48" t="s">
        <v>110</v>
      </c>
      <c r="C56" s="49"/>
      <c r="D56" s="35"/>
      <c r="E56" s="35"/>
      <c r="F56" s="35"/>
      <c r="G56" s="65" t="s">
        <v>111</v>
      </c>
      <c r="H56" s="66"/>
      <c r="I56" s="67"/>
      <c r="J56" s="67"/>
      <c r="K56" s="67"/>
      <c r="L56" s="67"/>
      <c r="M56" s="67"/>
      <c r="N56" s="68">
        <f>N52-N51</f>
        <v>0</v>
      </c>
    </row>
    <row r="57" spans="1:19" ht="15.75" customHeight="1">
      <c r="A57" s="4"/>
      <c r="B57" s="6"/>
      <c r="C57" s="4"/>
      <c r="D57" s="4"/>
      <c r="E57" s="4"/>
      <c r="F57" s="4"/>
      <c r="G57" s="67"/>
      <c r="H57" s="67"/>
      <c r="I57" s="67"/>
      <c r="J57" s="67"/>
      <c r="K57" s="67"/>
      <c r="L57" s="67"/>
      <c r="M57" s="67"/>
      <c r="N57" s="67"/>
    </row>
    <row r="58" spans="1:19" ht="15.75" customHeight="1">
      <c r="A58" s="4"/>
      <c r="B58" s="36"/>
      <c r="C58" s="4"/>
      <c r="D58" s="4"/>
      <c r="E58" s="4"/>
      <c r="F58" s="4"/>
      <c r="G58" s="67"/>
      <c r="H58" s="67"/>
      <c r="I58" s="67"/>
      <c r="J58" s="67"/>
      <c r="K58" s="67"/>
      <c r="L58" s="67"/>
      <c r="M58" s="67"/>
      <c r="N58" s="69"/>
    </row>
    <row r="59" spans="1:19" ht="15.75" customHeight="1">
      <c r="A59" s="4"/>
      <c r="B59" s="36"/>
      <c r="C59" s="4"/>
      <c r="D59" s="4"/>
      <c r="E59" s="4"/>
      <c r="F59" s="4"/>
      <c r="G59" s="67"/>
      <c r="H59" s="67"/>
      <c r="I59" s="67"/>
      <c r="J59" s="67"/>
      <c r="K59" s="67"/>
      <c r="L59" s="67"/>
      <c r="M59" s="67"/>
      <c r="N59" s="67"/>
    </row>
    <row r="60" spans="1:19" ht="15.75" customHeight="1">
      <c r="A60" s="4"/>
      <c r="B60" s="36"/>
      <c r="C60" s="4"/>
      <c r="D60" s="4"/>
      <c r="E60" s="4"/>
      <c r="F60" s="4"/>
      <c r="G60" s="67"/>
      <c r="H60" s="67"/>
      <c r="I60" s="67"/>
      <c r="J60" s="67"/>
      <c r="K60" s="67"/>
      <c r="L60" s="67"/>
      <c r="M60" s="67"/>
      <c r="N60" s="67"/>
    </row>
    <row r="61" spans="1:19" ht="15.75" customHeight="1">
      <c r="A61" s="4"/>
      <c r="B61" s="36"/>
      <c r="C61" s="4"/>
      <c r="D61" s="4"/>
      <c r="E61" s="4"/>
      <c r="F61" s="4"/>
      <c r="G61" s="67"/>
      <c r="H61" s="67"/>
      <c r="I61" s="67"/>
      <c r="J61" s="67"/>
      <c r="K61" s="67"/>
      <c r="L61" s="67"/>
      <c r="M61" s="67"/>
      <c r="N61" s="67"/>
    </row>
    <row r="62" spans="1:19" ht="15.75" customHeight="1">
      <c r="A62" s="4"/>
      <c r="B62" s="36"/>
      <c r="C62" s="4"/>
      <c r="D62" s="4"/>
      <c r="E62" s="4"/>
      <c r="F62" s="4"/>
      <c r="G62" s="67"/>
      <c r="H62" s="67"/>
      <c r="I62" s="67"/>
      <c r="J62" s="67"/>
      <c r="K62" s="67"/>
      <c r="L62" s="67"/>
      <c r="M62" s="67"/>
      <c r="N62" s="67"/>
    </row>
    <row r="63" spans="1:19" ht="15.75" customHeight="1">
      <c r="A63" s="4"/>
      <c r="B63" s="36"/>
      <c r="C63" s="4"/>
      <c r="D63" s="4"/>
      <c r="E63" s="4"/>
      <c r="F63" s="4"/>
      <c r="G63" s="67"/>
      <c r="H63" s="67"/>
      <c r="I63" s="67"/>
      <c r="J63" s="67"/>
      <c r="K63" s="67"/>
      <c r="L63" s="67"/>
      <c r="M63" s="67"/>
      <c r="N63" s="67"/>
    </row>
    <row r="64" spans="1:19" ht="15.75" customHeight="1">
      <c r="A64" s="4"/>
      <c r="B64" s="36"/>
      <c r="C64" s="4"/>
      <c r="D64" s="4"/>
      <c r="E64" s="4"/>
      <c r="F64" s="4"/>
      <c r="G64" s="67"/>
      <c r="H64" s="67"/>
      <c r="I64" s="67"/>
      <c r="J64" s="67"/>
      <c r="K64" s="67"/>
      <c r="L64" s="67"/>
      <c r="M64" s="67"/>
      <c r="N64" s="67"/>
    </row>
    <row r="65" spans="1:14" ht="15.75" customHeight="1">
      <c r="A65" s="4"/>
      <c r="B65" s="36"/>
      <c r="C65" s="4"/>
      <c r="D65" s="4"/>
      <c r="E65" s="4"/>
      <c r="F65" s="4"/>
      <c r="G65" s="67"/>
      <c r="H65" s="67"/>
      <c r="I65" s="67"/>
      <c r="J65" s="67"/>
      <c r="K65" s="67"/>
      <c r="L65" s="67"/>
      <c r="M65" s="67"/>
      <c r="N65" s="67"/>
    </row>
    <row r="66" spans="1:14" ht="15.75" customHeight="1">
      <c r="A66" s="4"/>
      <c r="B66" s="36"/>
      <c r="C66" s="4"/>
      <c r="D66" s="4"/>
      <c r="E66" s="4"/>
      <c r="F66" s="4"/>
      <c r="G66" s="67"/>
      <c r="H66" s="67"/>
      <c r="I66" s="67"/>
      <c r="J66" s="67"/>
      <c r="K66" s="67"/>
      <c r="L66" s="67"/>
      <c r="M66" s="67"/>
      <c r="N66" s="67"/>
    </row>
    <row r="67" spans="1:14" ht="15.75" customHeight="1">
      <c r="A67" s="4"/>
      <c r="B67" s="36"/>
      <c r="C67" s="4"/>
      <c r="D67" s="4"/>
      <c r="E67" s="4"/>
      <c r="F67" s="4"/>
      <c r="G67" s="67"/>
      <c r="H67" s="67"/>
      <c r="I67" s="67"/>
      <c r="J67" s="67"/>
      <c r="K67" s="67"/>
      <c r="L67" s="67"/>
      <c r="M67" s="67"/>
      <c r="N67" s="67"/>
    </row>
    <row r="68" spans="1:14" ht="15.75" customHeight="1">
      <c r="A68" s="4"/>
      <c r="B68" s="36"/>
      <c r="C68" s="4"/>
      <c r="D68" s="4"/>
      <c r="E68" s="4"/>
      <c r="F68" s="4"/>
      <c r="G68" s="67"/>
      <c r="H68" s="67"/>
      <c r="I68" s="67"/>
      <c r="J68" s="67"/>
      <c r="K68" s="67"/>
      <c r="L68" s="67"/>
      <c r="M68" s="67"/>
      <c r="N68" s="67"/>
    </row>
    <row r="69" spans="1:14" ht="15.75" customHeight="1">
      <c r="A69" s="4"/>
      <c r="B69" s="36"/>
      <c r="C69" s="4"/>
      <c r="D69" s="4"/>
      <c r="E69" s="4"/>
      <c r="F69" s="4"/>
      <c r="G69" s="67"/>
      <c r="H69" s="67"/>
      <c r="I69" s="67"/>
      <c r="J69" s="67"/>
      <c r="K69" s="67"/>
      <c r="L69" s="67"/>
      <c r="M69" s="67"/>
      <c r="N69" s="67"/>
    </row>
    <row r="70" spans="1:14" ht="15.75" customHeight="1">
      <c r="A70" s="4"/>
      <c r="B70" s="36"/>
      <c r="C70" s="4"/>
      <c r="D70" s="4"/>
      <c r="E70" s="4"/>
      <c r="F70" s="4"/>
      <c r="G70" s="67"/>
      <c r="H70" s="67"/>
      <c r="I70" s="67"/>
      <c r="J70" s="67"/>
      <c r="K70" s="67"/>
      <c r="L70" s="67"/>
      <c r="M70" s="67"/>
      <c r="N70" s="67"/>
    </row>
    <row r="71" spans="1:14" ht="15.75" customHeight="1">
      <c r="A71" s="4"/>
      <c r="B71" s="36"/>
      <c r="C71" s="4"/>
      <c r="D71" s="4"/>
      <c r="E71" s="4"/>
      <c r="F71" s="4"/>
      <c r="G71" s="67"/>
      <c r="H71" s="67"/>
      <c r="I71" s="67"/>
      <c r="J71" s="67"/>
      <c r="K71" s="67"/>
      <c r="L71" s="67"/>
      <c r="M71" s="67"/>
      <c r="N71" s="67"/>
    </row>
    <row r="72" spans="1:14" ht="15.75" customHeight="1">
      <c r="A72" s="4"/>
      <c r="B72" s="36"/>
      <c r="C72" s="4"/>
      <c r="D72" s="4"/>
      <c r="E72" s="4"/>
      <c r="F72" s="4"/>
      <c r="G72" s="67"/>
      <c r="H72" s="67"/>
      <c r="I72" s="67"/>
      <c r="J72" s="67"/>
      <c r="K72" s="67"/>
      <c r="L72" s="67"/>
      <c r="M72" s="67"/>
      <c r="N72" s="67"/>
    </row>
    <row r="73" spans="1:14" ht="15.75" customHeight="1">
      <c r="A73" s="4"/>
      <c r="B73" s="36"/>
      <c r="C73" s="4"/>
      <c r="D73" s="4"/>
      <c r="E73" s="4"/>
      <c r="F73" s="4"/>
      <c r="G73" s="67"/>
      <c r="H73" s="67"/>
      <c r="I73" s="67"/>
      <c r="J73" s="67"/>
      <c r="K73" s="67"/>
      <c r="L73" s="67"/>
      <c r="M73" s="67"/>
      <c r="N73" s="67"/>
    </row>
    <row r="74" spans="1:14" ht="15.75" customHeight="1">
      <c r="A74" s="4"/>
      <c r="B74" s="36"/>
      <c r="C74" s="4"/>
      <c r="D74" s="4"/>
      <c r="E74" s="4"/>
      <c r="F74" s="4"/>
      <c r="G74" s="67"/>
      <c r="H74" s="67"/>
      <c r="I74" s="67"/>
      <c r="J74" s="67"/>
      <c r="K74" s="67"/>
      <c r="L74" s="67"/>
      <c r="M74" s="67"/>
      <c r="N74" s="67"/>
    </row>
    <row r="75" spans="1:14" ht="15.75" customHeight="1">
      <c r="A75" s="4"/>
      <c r="B75" s="36"/>
      <c r="C75" s="4"/>
      <c r="D75" s="4"/>
      <c r="E75" s="4"/>
      <c r="F75" s="4"/>
      <c r="G75" s="67"/>
      <c r="H75" s="67"/>
      <c r="I75" s="67"/>
      <c r="J75" s="67"/>
      <c r="K75" s="67"/>
      <c r="L75" s="67"/>
      <c r="M75" s="67"/>
      <c r="N75" s="67"/>
    </row>
    <row r="76" spans="1:14" ht="15.75" customHeight="1">
      <c r="A76" s="4"/>
      <c r="B76" s="36"/>
      <c r="C76" s="4"/>
      <c r="D76" s="4"/>
      <c r="E76" s="4"/>
      <c r="F76" s="4"/>
      <c r="G76" s="67"/>
      <c r="H76" s="67"/>
      <c r="I76" s="67"/>
      <c r="J76" s="67"/>
      <c r="K76" s="67"/>
      <c r="L76" s="67"/>
      <c r="M76" s="67"/>
      <c r="N76" s="67"/>
    </row>
    <row r="77" spans="1:14" ht="15.75" customHeight="1">
      <c r="A77" s="4"/>
      <c r="B77" s="36"/>
      <c r="C77" s="4"/>
      <c r="D77" s="4"/>
      <c r="E77" s="4"/>
      <c r="F77" s="4"/>
      <c r="G77" s="67"/>
      <c r="H77" s="67"/>
      <c r="I77" s="67"/>
      <c r="J77" s="67"/>
      <c r="K77" s="67"/>
      <c r="L77" s="67"/>
      <c r="M77" s="67"/>
      <c r="N77" s="67"/>
    </row>
    <row r="78" spans="1:14" ht="15.75" customHeight="1">
      <c r="A78" s="4"/>
      <c r="B78" s="36"/>
      <c r="C78" s="4"/>
      <c r="D78" s="4"/>
      <c r="E78" s="4"/>
      <c r="F78" s="4"/>
      <c r="G78" s="67"/>
      <c r="H78" s="67"/>
      <c r="I78" s="67"/>
      <c r="J78" s="67"/>
      <c r="K78" s="67"/>
      <c r="L78" s="67"/>
      <c r="M78" s="67"/>
      <c r="N78" s="67"/>
    </row>
    <row r="79" spans="1:14" ht="15.75" customHeight="1">
      <c r="A79" s="4"/>
      <c r="B79" s="36"/>
      <c r="C79" s="4"/>
      <c r="D79" s="4"/>
      <c r="E79" s="4"/>
      <c r="F79" s="4"/>
      <c r="G79" s="67"/>
      <c r="H79" s="67"/>
      <c r="I79" s="67"/>
      <c r="J79" s="67"/>
      <c r="K79" s="67"/>
      <c r="L79" s="67"/>
      <c r="M79" s="67"/>
      <c r="N79" s="67"/>
    </row>
    <row r="80" spans="1:14" ht="15.75" customHeight="1">
      <c r="A80" s="4"/>
      <c r="B80" s="36"/>
      <c r="C80" s="4"/>
      <c r="D80" s="4"/>
      <c r="E80" s="4"/>
      <c r="F80" s="4"/>
      <c r="G80" s="67"/>
      <c r="H80" s="67"/>
      <c r="I80" s="67"/>
      <c r="J80" s="67"/>
      <c r="K80" s="67"/>
      <c r="L80" s="67"/>
      <c r="M80" s="67"/>
      <c r="N80" s="67"/>
    </row>
    <row r="81" spans="1:14" ht="15.75" customHeight="1">
      <c r="A81" s="4"/>
      <c r="B81" s="36"/>
      <c r="C81" s="4"/>
      <c r="D81" s="4"/>
      <c r="E81" s="4"/>
      <c r="F81" s="4"/>
      <c r="G81" s="67"/>
      <c r="H81" s="67"/>
      <c r="I81" s="67"/>
      <c r="J81" s="67"/>
      <c r="K81" s="67"/>
      <c r="L81" s="67"/>
      <c r="M81" s="67"/>
      <c r="N81" s="67"/>
    </row>
    <row r="82" spans="1:14" ht="15.75" customHeight="1">
      <c r="A82" s="4"/>
      <c r="B82" s="36"/>
      <c r="C82" s="4"/>
      <c r="D82" s="4"/>
      <c r="E82" s="4"/>
      <c r="F82" s="4"/>
      <c r="G82" s="67"/>
      <c r="H82" s="67"/>
      <c r="I82" s="67"/>
      <c r="J82" s="67"/>
      <c r="K82" s="67"/>
      <c r="L82" s="67"/>
      <c r="M82" s="67"/>
      <c r="N82" s="67"/>
    </row>
    <row r="83" spans="1:14" ht="15.75" customHeight="1">
      <c r="A83" s="4"/>
      <c r="B83" s="36"/>
      <c r="C83" s="4"/>
      <c r="D83" s="4"/>
      <c r="E83" s="4"/>
      <c r="F83" s="4"/>
      <c r="G83" s="67"/>
      <c r="H83" s="67"/>
      <c r="I83" s="67"/>
      <c r="J83" s="67"/>
      <c r="K83" s="67"/>
      <c r="L83" s="67"/>
      <c r="M83" s="67"/>
      <c r="N83" s="67"/>
    </row>
    <row r="84" spans="1:14" ht="15.75" customHeight="1">
      <c r="A84" s="4"/>
      <c r="B84" s="36"/>
      <c r="C84" s="4"/>
      <c r="D84" s="4"/>
      <c r="E84" s="4"/>
      <c r="F84" s="4"/>
      <c r="G84" s="67"/>
      <c r="H84" s="67"/>
      <c r="I84" s="67"/>
      <c r="J84" s="67"/>
      <c r="K84" s="67"/>
      <c r="L84" s="67"/>
      <c r="M84" s="67"/>
      <c r="N84" s="67"/>
    </row>
    <row r="85" spans="1:14" ht="15.75" customHeight="1">
      <c r="A85" s="4"/>
      <c r="B85" s="36"/>
      <c r="C85" s="4"/>
      <c r="D85" s="4"/>
      <c r="E85" s="4"/>
      <c r="F85" s="4"/>
      <c r="G85" s="67"/>
      <c r="H85" s="67"/>
      <c r="I85" s="67"/>
      <c r="J85" s="67"/>
      <c r="K85" s="67"/>
      <c r="L85" s="67"/>
      <c r="M85" s="67"/>
      <c r="N85" s="67"/>
    </row>
    <row r="86" spans="1:14" ht="15.75" customHeight="1">
      <c r="A86" s="4"/>
      <c r="B86" s="36"/>
      <c r="C86" s="4"/>
      <c r="D86" s="4"/>
      <c r="E86" s="4"/>
      <c r="F86" s="4"/>
      <c r="G86" s="67"/>
      <c r="H86" s="67"/>
      <c r="I86" s="67"/>
      <c r="J86" s="67"/>
      <c r="K86" s="67"/>
      <c r="L86" s="67"/>
      <c r="M86" s="67"/>
      <c r="N86" s="67"/>
    </row>
    <row r="87" spans="1:14" ht="15.75" customHeight="1">
      <c r="A87" s="4"/>
      <c r="B87" s="36"/>
      <c r="C87" s="4"/>
      <c r="D87" s="4"/>
      <c r="E87" s="4"/>
      <c r="F87" s="4"/>
      <c r="G87" s="67"/>
      <c r="H87" s="67"/>
      <c r="I87" s="67"/>
      <c r="J87" s="67"/>
      <c r="K87" s="67"/>
      <c r="L87" s="67"/>
      <c r="M87" s="67"/>
      <c r="N87" s="67"/>
    </row>
    <row r="88" spans="1:14" ht="15.75" customHeight="1">
      <c r="A88" s="4"/>
      <c r="B88" s="36"/>
      <c r="C88" s="4"/>
      <c r="D88" s="4"/>
      <c r="E88" s="4"/>
      <c r="F88" s="4"/>
      <c r="G88" s="67"/>
      <c r="H88" s="67"/>
      <c r="I88" s="67"/>
      <c r="J88" s="67"/>
      <c r="K88" s="67"/>
      <c r="L88" s="67"/>
      <c r="M88" s="67"/>
      <c r="N88" s="67"/>
    </row>
    <row r="89" spans="1:14" ht="15.75" customHeight="1">
      <c r="A89" s="4"/>
      <c r="B89" s="36"/>
      <c r="C89" s="4"/>
      <c r="D89" s="4"/>
      <c r="E89" s="4"/>
      <c r="F89" s="4"/>
      <c r="G89" s="67"/>
      <c r="H89" s="67"/>
      <c r="I89" s="67"/>
      <c r="J89" s="67"/>
      <c r="K89" s="67"/>
      <c r="L89" s="67"/>
      <c r="M89" s="67"/>
      <c r="N89" s="67"/>
    </row>
    <row r="90" spans="1:14" ht="15.75" customHeight="1">
      <c r="A90" s="4"/>
      <c r="B90" s="36"/>
      <c r="C90" s="4"/>
      <c r="D90" s="4"/>
      <c r="E90" s="4"/>
      <c r="F90" s="4"/>
      <c r="G90" s="67"/>
      <c r="H90" s="67"/>
      <c r="I90" s="67"/>
      <c r="J90" s="67"/>
      <c r="K90" s="67"/>
      <c r="L90" s="67"/>
      <c r="M90" s="67"/>
      <c r="N90" s="67"/>
    </row>
    <row r="91" spans="1:14" ht="15.75" customHeight="1">
      <c r="A91" s="4"/>
      <c r="B91" s="36"/>
      <c r="C91" s="4"/>
      <c r="D91" s="4"/>
      <c r="E91" s="4"/>
      <c r="F91" s="4"/>
      <c r="G91" s="67"/>
      <c r="H91" s="67"/>
      <c r="I91" s="67"/>
      <c r="J91" s="67"/>
      <c r="K91" s="67"/>
      <c r="L91" s="67"/>
      <c r="M91" s="67"/>
      <c r="N91" s="67"/>
    </row>
    <row r="92" spans="1:14" ht="15.75" customHeight="1">
      <c r="A92" s="4"/>
      <c r="B92" s="36"/>
      <c r="C92" s="4"/>
      <c r="D92" s="4"/>
      <c r="E92" s="4"/>
      <c r="F92" s="4"/>
      <c r="G92" s="67"/>
      <c r="H92" s="67"/>
      <c r="I92" s="67"/>
      <c r="J92" s="67"/>
      <c r="K92" s="67"/>
      <c r="L92" s="67"/>
      <c r="M92" s="67"/>
      <c r="N92" s="67"/>
    </row>
    <row r="93" spans="1:14" ht="15.75" customHeight="1">
      <c r="A93" s="4"/>
      <c r="B93" s="36"/>
      <c r="C93" s="4"/>
      <c r="D93" s="4"/>
      <c r="E93" s="4"/>
      <c r="F93" s="4"/>
      <c r="G93" s="67"/>
      <c r="H93" s="67"/>
      <c r="I93" s="67"/>
      <c r="J93" s="67"/>
      <c r="K93" s="67"/>
      <c r="L93" s="67"/>
      <c r="M93" s="67"/>
      <c r="N93" s="67"/>
    </row>
    <row r="94" spans="1:14" ht="15.75" customHeight="1">
      <c r="A94" s="4"/>
      <c r="B94" s="36"/>
      <c r="C94" s="4"/>
      <c r="D94" s="4"/>
      <c r="E94" s="4"/>
      <c r="F94" s="4"/>
      <c r="G94" s="67"/>
      <c r="H94" s="67"/>
      <c r="I94" s="67"/>
      <c r="J94" s="67"/>
      <c r="K94" s="67"/>
      <c r="L94" s="67"/>
      <c r="M94" s="67"/>
      <c r="N94" s="67"/>
    </row>
    <row r="95" spans="1:14" ht="15.75" customHeight="1">
      <c r="A95" s="4"/>
      <c r="B95" s="36"/>
      <c r="C95" s="4"/>
      <c r="D95" s="4"/>
      <c r="E95" s="4"/>
      <c r="F95" s="4"/>
      <c r="G95" s="67"/>
      <c r="H95" s="67"/>
      <c r="I95" s="67"/>
      <c r="J95" s="67"/>
      <c r="K95" s="67"/>
      <c r="L95" s="67"/>
      <c r="M95" s="67"/>
      <c r="N95" s="67"/>
    </row>
    <row r="96" spans="1:14" ht="15.75" customHeight="1">
      <c r="A96" s="4"/>
      <c r="B96" s="36"/>
      <c r="C96" s="4"/>
      <c r="D96" s="4"/>
      <c r="E96" s="4"/>
      <c r="F96" s="4"/>
      <c r="G96" s="67"/>
      <c r="H96" s="67"/>
      <c r="I96" s="67"/>
      <c r="J96" s="67"/>
      <c r="K96" s="67"/>
      <c r="L96" s="67"/>
      <c r="M96" s="67"/>
      <c r="N96" s="67"/>
    </row>
    <row r="97" spans="1:14" ht="15.75" customHeight="1">
      <c r="A97" s="4"/>
      <c r="B97" s="36"/>
      <c r="C97" s="4"/>
      <c r="D97" s="4"/>
      <c r="E97" s="4"/>
      <c r="F97" s="4"/>
      <c r="G97" s="67"/>
      <c r="H97" s="67"/>
      <c r="I97" s="67"/>
      <c r="J97" s="67"/>
      <c r="K97" s="67"/>
      <c r="L97" s="67"/>
      <c r="M97" s="67"/>
      <c r="N97" s="67"/>
    </row>
    <row r="98" spans="1:14" ht="15.75" customHeight="1">
      <c r="A98" s="4"/>
      <c r="B98" s="36"/>
      <c r="C98" s="4"/>
      <c r="D98" s="4"/>
      <c r="E98" s="4"/>
      <c r="F98" s="4"/>
      <c r="G98" s="67"/>
      <c r="H98" s="67"/>
      <c r="I98" s="67"/>
      <c r="J98" s="67"/>
      <c r="K98" s="67"/>
      <c r="L98" s="67"/>
      <c r="M98" s="67"/>
      <c r="N98" s="67"/>
    </row>
    <row r="99" spans="1:14" ht="15.75" customHeight="1">
      <c r="A99" s="4"/>
      <c r="B99" s="36"/>
      <c r="C99" s="4"/>
      <c r="D99" s="4"/>
      <c r="E99" s="4"/>
      <c r="F99" s="4"/>
      <c r="G99" s="67"/>
      <c r="H99" s="67"/>
      <c r="I99" s="67"/>
      <c r="J99" s="67"/>
      <c r="K99" s="67"/>
      <c r="L99" s="67"/>
      <c r="M99" s="67"/>
      <c r="N99" s="67"/>
    </row>
    <row r="100" spans="1:14" ht="15.75" customHeight="1">
      <c r="A100" s="4"/>
      <c r="B100" s="36"/>
      <c r="C100" s="4"/>
      <c r="D100" s="4"/>
      <c r="E100" s="4"/>
      <c r="F100" s="4"/>
      <c r="G100" s="67"/>
      <c r="H100" s="67"/>
      <c r="I100" s="67"/>
      <c r="J100" s="67"/>
      <c r="K100" s="67"/>
      <c r="L100" s="67"/>
      <c r="M100" s="67"/>
      <c r="N100" s="67"/>
    </row>
    <row r="101" spans="1:14" ht="15.75" customHeight="1">
      <c r="A101" s="4"/>
      <c r="B101" s="36"/>
      <c r="C101" s="4"/>
      <c r="D101" s="4"/>
      <c r="E101" s="4"/>
      <c r="F101" s="4"/>
      <c r="G101" s="67"/>
      <c r="H101" s="67"/>
      <c r="I101" s="67"/>
      <c r="J101" s="67"/>
      <c r="K101" s="67"/>
      <c r="L101" s="67"/>
      <c r="M101" s="67"/>
      <c r="N101" s="67"/>
    </row>
    <row r="102" spans="1:14" ht="15.75" customHeight="1">
      <c r="A102" s="4"/>
      <c r="B102" s="36"/>
      <c r="C102" s="4"/>
      <c r="D102" s="4"/>
      <c r="E102" s="4"/>
      <c r="F102" s="4"/>
      <c r="G102" s="67"/>
      <c r="H102" s="67"/>
      <c r="I102" s="67"/>
      <c r="J102" s="67"/>
      <c r="K102" s="67"/>
      <c r="L102" s="67"/>
      <c r="M102" s="67"/>
      <c r="N102" s="67"/>
    </row>
    <row r="103" spans="1:14" ht="15.75" customHeight="1">
      <c r="A103" s="4"/>
      <c r="B103" s="36"/>
      <c r="C103" s="4"/>
      <c r="D103" s="4"/>
      <c r="E103" s="4"/>
      <c r="F103" s="4"/>
      <c r="G103" s="67"/>
      <c r="H103" s="67"/>
      <c r="I103" s="67"/>
      <c r="J103" s="67"/>
      <c r="K103" s="67"/>
      <c r="L103" s="67"/>
      <c r="M103" s="67"/>
      <c r="N103" s="67"/>
    </row>
    <row r="104" spans="1:14" ht="15.75" customHeight="1">
      <c r="A104" s="4"/>
      <c r="B104" s="36"/>
      <c r="C104" s="4"/>
      <c r="D104" s="4"/>
      <c r="E104" s="4"/>
      <c r="F104" s="4"/>
      <c r="G104" s="67"/>
      <c r="H104" s="67"/>
      <c r="I104" s="67"/>
      <c r="J104" s="67"/>
      <c r="K104" s="67"/>
      <c r="L104" s="67"/>
      <c r="M104" s="67"/>
      <c r="N104" s="67"/>
    </row>
    <row r="105" spans="1:14" ht="15.75" customHeight="1">
      <c r="A105" s="4"/>
      <c r="B105" s="36"/>
      <c r="C105" s="4"/>
      <c r="D105" s="4"/>
      <c r="E105" s="4"/>
      <c r="F105" s="4"/>
      <c r="G105" s="67"/>
      <c r="H105" s="67"/>
      <c r="I105" s="67"/>
      <c r="J105" s="67"/>
      <c r="K105" s="67"/>
      <c r="L105" s="67"/>
      <c r="M105" s="67"/>
      <c r="N105" s="67"/>
    </row>
    <row r="106" spans="1:14" ht="15.75" customHeight="1">
      <c r="A106" s="4"/>
      <c r="B106" s="36"/>
      <c r="C106" s="4"/>
      <c r="D106" s="4"/>
      <c r="E106" s="4"/>
      <c r="F106" s="4"/>
      <c r="G106" s="67"/>
      <c r="H106" s="67"/>
      <c r="I106" s="67"/>
      <c r="J106" s="67"/>
      <c r="K106" s="67"/>
      <c r="L106" s="67"/>
      <c r="M106" s="67"/>
      <c r="N106" s="67"/>
    </row>
    <row r="107" spans="1:14" ht="15.75" customHeight="1">
      <c r="A107" s="4"/>
      <c r="B107" s="36"/>
      <c r="C107" s="4"/>
      <c r="D107" s="4"/>
      <c r="E107" s="4"/>
      <c r="F107" s="4"/>
      <c r="G107" s="67"/>
      <c r="H107" s="67"/>
      <c r="I107" s="67"/>
      <c r="J107" s="67"/>
      <c r="K107" s="67"/>
      <c r="L107" s="67"/>
      <c r="M107" s="67"/>
      <c r="N107" s="67"/>
    </row>
    <row r="108" spans="1:14" ht="15.75" customHeight="1">
      <c r="A108" s="4"/>
      <c r="B108" s="36"/>
      <c r="C108" s="4"/>
      <c r="D108" s="4"/>
      <c r="E108" s="4"/>
      <c r="F108" s="4"/>
      <c r="G108" s="67"/>
      <c r="H108" s="67"/>
      <c r="I108" s="67"/>
      <c r="J108" s="67"/>
      <c r="K108" s="67"/>
      <c r="L108" s="67"/>
      <c r="M108" s="67"/>
      <c r="N108" s="67"/>
    </row>
    <row r="109" spans="1:14" ht="15.75" customHeight="1">
      <c r="A109" s="4"/>
      <c r="B109" s="36"/>
      <c r="C109" s="4"/>
      <c r="D109" s="4"/>
      <c r="E109" s="4"/>
      <c r="F109" s="4"/>
      <c r="G109" s="67"/>
      <c r="H109" s="67"/>
      <c r="I109" s="67"/>
      <c r="J109" s="67"/>
      <c r="K109" s="67"/>
      <c r="L109" s="67"/>
      <c r="M109" s="67"/>
      <c r="N109" s="67"/>
    </row>
    <row r="110" spans="1:14" ht="15.75" customHeight="1">
      <c r="A110" s="4"/>
      <c r="B110" s="36"/>
      <c r="C110" s="4"/>
      <c r="D110" s="4"/>
      <c r="E110" s="4"/>
      <c r="F110" s="4"/>
      <c r="G110" s="67"/>
      <c r="H110" s="67"/>
      <c r="I110" s="67"/>
      <c r="J110" s="67"/>
      <c r="K110" s="67"/>
      <c r="L110" s="67"/>
      <c r="M110" s="67"/>
      <c r="N110" s="67"/>
    </row>
    <row r="111" spans="1:14" ht="15.75" customHeight="1">
      <c r="A111" s="4"/>
      <c r="B111" s="36"/>
      <c r="C111" s="4"/>
      <c r="D111" s="4"/>
      <c r="E111" s="4"/>
      <c r="F111" s="4"/>
      <c r="G111" s="67"/>
      <c r="H111" s="67"/>
      <c r="I111" s="67"/>
      <c r="J111" s="67"/>
      <c r="K111" s="67"/>
      <c r="L111" s="67"/>
      <c r="M111" s="67"/>
      <c r="N111" s="67"/>
    </row>
    <row r="112" spans="1:14" ht="15.75" customHeight="1">
      <c r="A112" s="4"/>
      <c r="B112" s="36"/>
      <c r="C112" s="4"/>
      <c r="D112" s="4"/>
      <c r="E112" s="4"/>
      <c r="F112" s="4"/>
      <c r="G112" s="67"/>
      <c r="H112" s="67"/>
      <c r="I112" s="67"/>
      <c r="J112" s="67"/>
      <c r="K112" s="67"/>
      <c r="L112" s="67"/>
      <c r="M112" s="67"/>
      <c r="N112" s="67"/>
    </row>
    <row r="113" spans="1:14" ht="15.75" customHeight="1">
      <c r="A113" s="4"/>
      <c r="B113" s="36"/>
      <c r="C113" s="4"/>
      <c r="D113" s="4"/>
      <c r="E113" s="4"/>
      <c r="F113" s="4"/>
      <c r="G113" s="67"/>
      <c r="H113" s="67"/>
      <c r="I113" s="67"/>
      <c r="J113" s="67"/>
      <c r="K113" s="67"/>
      <c r="L113" s="67"/>
      <c r="M113" s="67"/>
      <c r="N113" s="67"/>
    </row>
    <row r="114" spans="1:14" ht="15.75" customHeight="1">
      <c r="A114" s="4"/>
      <c r="B114" s="36"/>
      <c r="C114" s="4"/>
      <c r="D114" s="4"/>
      <c r="E114" s="4"/>
      <c r="F114" s="4"/>
      <c r="G114" s="67"/>
      <c r="H114" s="67"/>
      <c r="I114" s="67"/>
      <c r="J114" s="67"/>
      <c r="K114" s="67"/>
      <c r="L114" s="67"/>
      <c r="M114" s="67"/>
      <c r="N114" s="67"/>
    </row>
    <row r="115" spans="1:14" ht="15.75" customHeight="1">
      <c r="A115" s="4"/>
      <c r="B115" s="36"/>
      <c r="C115" s="4"/>
      <c r="D115" s="4"/>
      <c r="E115" s="4"/>
      <c r="F115" s="4"/>
      <c r="G115" s="67"/>
      <c r="H115" s="67"/>
      <c r="I115" s="67"/>
      <c r="J115" s="67"/>
      <c r="K115" s="67"/>
      <c r="L115" s="67"/>
      <c r="M115" s="67"/>
      <c r="N115" s="67"/>
    </row>
    <row r="116" spans="1:14" ht="15.75" customHeight="1">
      <c r="A116" s="4"/>
      <c r="B116" s="36"/>
      <c r="C116" s="4"/>
      <c r="D116" s="4"/>
      <c r="E116" s="4"/>
      <c r="F116" s="4"/>
      <c r="G116" s="67"/>
      <c r="H116" s="67"/>
      <c r="I116" s="67"/>
      <c r="J116" s="67"/>
      <c r="K116" s="67"/>
      <c r="L116" s="67"/>
      <c r="M116" s="67"/>
      <c r="N116" s="67"/>
    </row>
    <row r="117" spans="1:14" ht="15.75" customHeight="1">
      <c r="A117" s="4"/>
      <c r="B117" s="36"/>
      <c r="C117" s="4"/>
      <c r="D117" s="4"/>
      <c r="E117" s="4"/>
      <c r="F117" s="4"/>
      <c r="G117" s="67"/>
      <c r="H117" s="67"/>
      <c r="I117" s="67"/>
      <c r="J117" s="67"/>
      <c r="K117" s="67"/>
      <c r="L117" s="67"/>
      <c r="M117" s="67"/>
      <c r="N117" s="67"/>
    </row>
    <row r="118" spans="1:14" ht="15.75" customHeight="1">
      <c r="A118" s="4"/>
      <c r="B118" s="36"/>
      <c r="C118" s="4"/>
      <c r="D118" s="4"/>
      <c r="E118" s="4"/>
      <c r="F118" s="4"/>
      <c r="G118" s="67"/>
      <c r="H118" s="67"/>
      <c r="I118" s="67"/>
      <c r="J118" s="67"/>
      <c r="K118" s="67"/>
      <c r="L118" s="67"/>
      <c r="M118" s="67"/>
      <c r="N118" s="67"/>
    </row>
    <row r="119" spans="1:14" ht="15.75" customHeight="1">
      <c r="A119" s="4"/>
      <c r="B119" s="36"/>
      <c r="C119" s="4"/>
      <c r="D119" s="4"/>
      <c r="E119" s="4"/>
      <c r="F119" s="4"/>
      <c r="G119" s="67"/>
      <c r="H119" s="67"/>
      <c r="I119" s="67"/>
      <c r="J119" s="67"/>
      <c r="K119" s="67"/>
      <c r="L119" s="67"/>
      <c r="M119" s="67"/>
      <c r="N119" s="67"/>
    </row>
    <row r="120" spans="1:14" ht="15.75" customHeight="1">
      <c r="A120" s="4"/>
      <c r="B120" s="36"/>
      <c r="C120" s="4"/>
      <c r="D120" s="4"/>
      <c r="E120" s="4"/>
      <c r="F120" s="4"/>
      <c r="G120" s="67"/>
      <c r="H120" s="67"/>
      <c r="I120" s="67"/>
      <c r="J120" s="67"/>
      <c r="K120" s="67"/>
      <c r="L120" s="67"/>
      <c r="M120" s="67"/>
      <c r="N120" s="67"/>
    </row>
    <row r="121" spans="1:14" ht="15.75" customHeight="1">
      <c r="A121" s="4"/>
      <c r="B121" s="36"/>
      <c r="C121" s="4"/>
      <c r="D121" s="4"/>
      <c r="E121" s="4"/>
      <c r="F121" s="4"/>
      <c r="G121" s="67"/>
      <c r="H121" s="67"/>
      <c r="I121" s="67"/>
      <c r="J121" s="67"/>
      <c r="K121" s="67"/>
      <c r="L121" s="67"/>
      <c r="M121" s="67"/>
      <c r="N121" s="67"/>
    </row>
    <row r="122" spans="1:14" ht="15.75" customHeight="1">
      <c r="A122" s="4"/>
      <c r="B122" s="36"/>
      <c r="C122" s="4"/>
      <c r="D122" s="4"/>
      <c r="E122" s="4"/>
      <c r="F122" s="4"/>
      <c r="G122" s="67"/>
      <c r="H122" s="67"/>
      <c r="I122" s="67"/>
      <c r="J122" s="67"/>
      <c r="K122" s="67"/>
      <c r="L122" s="67"/>
      <c r="M122" s="67"/>
      <c r="N122" s="67"/>
    </row>
    <row r="123" spans="1:14" ht="15.75" customHeight="1">
      <c r="A123" s="4"/>
      <c r="B123" s="36"/>
      <c r="C123" s="4"/>
      <c r="D123" s="4"/>
      <c r="E123" s="4"/>
      <c r="F123" s="4"/>
      <c r="G123" s="67"/>
      <c r="H123" s="67"/>
      <c r="I123" s="67"/>
      <c r="J123" s="67"/>
      <c r="K123" s="67"/>
      <c r="L123" s="67"/>
      <c r="M123" s="67"/>
      <c r="N123" s="67"/>
    </row>
    <row r="124" spans="1:14" ht="15.75" customHeight="1">
      <c r="A124" s="4"/>
      <c r="B124" s="36"/>
      <c r="C124" s="4"/>
      <c r="D124" s="4"/>
      <c r="E124" s="4"/>
      <c r="F124" s="4"/>
      <c r="G124" s="67"/>
      <c r="H124" s="67"/>
      <c r="I124" s="67"/>
      <c r="J124" s="67"/>
      <c r="K124" s="67"/>
      <c r="L124" s="67"/>
      <c r="M124" s="67"/>
      <c r="N124" s="67"/>
    </row>
    <row r="125" spans="1:14" ht="15.75" customHeight="1">
      <c r="A125" s="4"/>
      <c r="B125" s="36"/>
      <c r="C125" s="4"/>
      <c r="D125" s="4"/>
      <c r="E125" s="4"/>
      <c r="F125" s="4"/>
      <c r="G125" s="67"/>
      <c r="H125" s="67"/>
      <c r="I125" s="67"/>
      <c r="J125" s="67"/>
      <c r="K125" s="67"/>
      <c r="L125" s="67"/>
      <c r="M125" s="67"/>
      <c r="N125" s="67"/>
    </row>
    <row r="126" spans="1:14" ht="15.75" customHeight="1">
      <c r="A126" s="4"/>
      <c r="B126" s="36"/>
      <c r="C126" s="4"/>
      <c r="D126" s="4"/>
      <c r="E126" s="4"/>
      <c r="F126" s="4"/>
      <c r="G126" s="67"/>
      <c r="H126" s="67"/>
      <c r="I126" s="67"/>
      <c r="J126" s="67"/>
      <c r="K126" s="67"/>
      <c r="L126" s="67"/>
      <c r="M126" s="67"/>
      <c r="N126" s="67"/>
    </row>
    <row r="127" spans="1:14" ht="15.75" customHeight="1">
      <c r="A127" s="4"/>
      <c r="B127" s="36"/>
      <c r="C127" s="4"/>
      <c r="D127" s="4"/>
      <c r="E127" s="4"/>
      <c r="F127" s="4"/>
      <c r="G127" s="67"/>
      <c r="H127" s="67"/>
      <c r="I127" s="67"/>
      <c r="J127" s="67"/>
      <c r="K127" s="67"/>
      <c r="L127" s="67"/>
      <c r="M127" s="67"/>
      <c r="N127" s="67"/>
    </row>
    <row r="128" spans="1:14" ht="15.75" customHeight="1">
      <c r="A128" s="4"/>
      <c r="B128" s="36"/>
      <c r="C128" s="4"/>
      <c r="D128" s="4"/>
      <c r="E128" s="4"/>
      <c r="F128" s="4"/>
      <c r="G128" s="67"/>
      <c r="H128" s="67"/>
      <c r="I128" s="67"/>
      <c r="J128" s="67"/>
      <c r="K128" s="67"/>
      <c r="L128" s="67"/>
      <c r="M128" s="67"/>
      <c r="N128" s="67"/>
    </row>
    <row r="129" spans="1:14" ht="15.75" customHeight="1">
      <c r="A129" s="4"/>
      <c r="B129" s="36"/>
      <c r="C129" s="4"/>
      <c r="D129" s="4"/>
      <c r="E129" s="4"/>
      <c r="F129" s="4"/>
      <c r="G129" s="67"/>
      <c r="H129" s="67"/>
      <c r="I129" s="67"/>
      <c r="J129" s="67"/>
      <c r="K129" s="67"/>
      <c r="L129" s="67"/>
      <c r="M129" s="67"/>
      <c r="N129" s="67"/>
    </row>
    <row r="130" spans="1:14" ht="15.75" customHeight="1">
      <c r="A130" s="4"/>
      <c r="B130" s="36"/>
      <c r="C130" s="4"/>
      <c r="D130" s="4"/>
      <c r="E130" s="4"/>
      <c r="F130" s="4"/>
      <c r="G130" s="67"/>
      <c r="H130" s="67"/>
      <c r="I130" s="67"/>
      <c r="J130" s="67"/>
      <c r="K130" s="67"/>
      <c r="L130" s="67"/>
      <c r="M130" s="67"/>
      <c r="N130" s="67"/>
    </row>
    <row r="131" spans="1:14" ht="15.75" customHeight="1">
      <c r="A131" s="4"/>
      <c r="B131" s="36"/>
      <c r="C131" s="4"/>
      <c r="D131" s="4"/>
      <c r="E131" s="4"/>
      <c r="F131" s="4"/>
      <c r="G131" s="67"/>
      <c r="H131" s="67"/>
      <c r="I131" s="67"/>
      <c r="J131" s="67"/>
      <c r="K131" s="67"/>
      <c r="L131" s="67"/>
      <c r="M131" s="67"/>
      <c r="N131" s="67"/>
    </row>
    <row r="132" spans="1:14" ht="15.75" customHeight="1">
      <c r="A132" s="4"/>
      <c r="B132" s="36"/>
      <c r="C132" s="4"/>
      <c r="D132" s="4"/>
      <c r="E132" s="4"/>
      <c r="F132" s="4"/>
      <c r="G132" s="67"/>
      <c r="H132" s="67"/>
      <c r="I132" s="67"/>
      <c r="J132" s="67"/>
      <c r="K132" s="67"/>
      <c r="L132" s="67"/>
      <c r="M132" s="67"/>
      <c r="N132" s="67"/>
    </row>
    <row r="133" spans="1:14" ht="15.75" customHeight="1">
      <c r="A133" s="4"/>
      <c r="B133" s="36"/>
      <c r="C133" s="4"/>
      <c r="D133" s="4"/>
      <c r="E133" s="4"/>
      <c r="F133" s="4"/>
      <c r="G133" s="67"/>
      <c r="H133" s="67"/>
      <c r="I133" s="67"/>
      <c r="J133" s="67"/>
      <c r="K133" s="67"/>
      <c r="L133" s="67"/>
      <c r="M133" s="67"/>
      <c r="N133" s="67"/>
    </row>
    <row r="134" spans="1:14" ht="15.75" customHeight="1">
      <c r="A134" s="4"/>
      <c r="B134" s="36"/>
      <c r="C134" s="4"/>
      <c r="D134" s="4"/>
      <c r="E134" s="4"/>
      <c r="F134" s="4"/>
      <c r="G134" s="67"/>
      <c r="H134" s="67"/>
      <c r="I134" s="67"/>
      <c r="J134" s="67"/>
      <c r="K134" s="67"/>
      <c r="L134" s="67"/>
      <c r="M134" s="67"/>
      <c r="N134" s="67"/>
    </row>
    <row r="135" spans="1:14" ht="15.75" customHeight="1">
      <c r="A135" s="4"/>
      <c r="B135" s="36"/>
      <c r="C135" s="4"/>
      <c r="D135" s="4"/>
      <c r="E135" s="4"/>
      <c r="F135" s="4"/>
      <c r="G135" s="67"/>
      <c r="H135" s="67"/>
      <c r="I135" s="67"/>
      <c r="J135" s="67"/>
      <c r="K135" s="67"/>
      <c r="L135" s="67"/>
      <c r="M135" s="67"/>
      <c r="N135" s="67"/>
    </row>
    <row r="136" spans="1:14" ht="15.75" customHeight="1">
      <c r="A136" s="4"/>
      <c r="B136" s="36"/>
      <c r="C136" s="4"/>
      <c r="D136" s="4"/>
      <c r="E136" s="4"/>
      <c r="F136" s="4"/>
      <c r="G136" s="67"/>
      <c r="H136" s="67"/>
      <c r="I136" s="67"/>
      <c r="J136" s="67"/>
      <c r="K136" s="67"/>
      <c r="L136" s="67"/>
      <c r="M136" s="67"/>
      <c r="N136" s="67"/>
    </row>
    <row r="137" spans="1:14" ht="15.75" customHeight="1">
      <c r="A137" s="4"/>
      <c r="B137" s="36"/>
      <c r="C137" s="4"/>
      <c r="D137" s="4"/>
      <c r="E137" s="4"/>
      <c r="F137" s="4"/>
      <c r="G137" s="67"/>
      <c r="H137" s="67"/>
      <c r="I137" s="67"/>
      <c r="J137" s="67"/>
      <c r="K137" s="67"/>
      <c r="L137" s="67"/>
      <c r="M137" s="67"/>
      <c r="N137" s="67"/>
    </row>
    <row r="138" spans="1:14" ht="15.75" customHeight="1">
      <c r="A138" s="4"/>
      <c r="B138" s="36"/>
      <c r="C138" s="4"/>
      <c r="D138" s="4"/>
      <c r="E138" s="4"/>
      <c r="F138" s="4"/>
      <c r="G138" s="67"/>
      <c r="H138" s="67"/>
      <c r="I138" s="67"/>
      <c r="J138" s="67"/>
      <c r="K138" s="67"/>
      <c r="L138" s="67"/>
      <c r="M138" s="67"/>
      <c r="N138" s="67"/>
    </row>
    <row r="139" spans="1:14" ht="15.75" customHeight="1">
      <c r="A139" s="4"/>
      <c r="B139" s="36"/>
      <c r="C139" s="4"/>
      <c r="D139" s="4"/>
      <c r="E139" s="4"/>
      <c r="F139" s="4"/>
      <c r="G139" s="67"/>
      <c r="H139" s="67"/>
      <c r="I139" s="67"/>
      <c r="J139" s="67"/>
      <c r="K139" s="67"/>
      <c r="L139" s="67"/>
      <c r="M139" s="67"/>
      <c r="N139" s="67"/>
    </row>
    <row r="140" spans="1:14" ht="15.75" customHeight="1">
      <c r="A140" s="4"/>
      <c r="B140" s="36"/>
      <c r="C140" s="4"/>
      <c r="D140" s="4"/>
      <c r="E140" s="4"/>
      <c r="F140" s="4"/>
      <c r="G140" s="67"/>
      <c r="H140" s="67"/>
      <c r="I140" s="67"/>
      <c r="J140" s="67"/>
      <c r="K140" s="67"/>
      <c r="L140" s="67"/>
      <c r="M140" s="67"/>
      <c r="N140" s="67"/>
    </row>
    <row r="141" spans="1:14" ht="15.75" customHeight="1">
      <c r="A141" s="4"/>
      <c r="B141" s="36"/>
      <c r="C141" s="4"/>
      <c r="D141" s="4"/>
      <c r="E141" s="4"/>
      <c r="F141" s="4"/>
      <c r="G141" s="67"/>
      <c r="H141" s="67"/>
      <c r="I141" s="67"/>
      <c r="J141" s="67"/>
      <c r="K141" s="67"/>
      <c r="L141" s="67"/>
      <c r="M141" s="67"/>
      <c r="N141" s="67"/>
    </row>
    <row r="142" spans="1:14" ht="15.75" customHeight="1">
      <c r="A142" s="4"/>
      <c r="B142" s="36"/>
      <c r="C142" s="4"/>
      <c r="D142" s="4"/>
      <c r="E142" s="4"/>
      <c r="F142" s="4"/>
      <c r="G142" s="67"/>
      <c r="H142" s="67"/>
      <c r="I142" s="67"/>
      <c r="J142" s="67"/>
      <c r="K142" s="67"/>
      <c r="L142" s="67"/>
      <c r="M142" s="67"/>
      <c r="N142" s="67"/>
    </row>
    <row r="143" spans="1:14" ht="15.75" customHeight="1">
      <c r="A143" s="4"/>
      <c r="B143" s="36"/>
      <c r="C143" s="4"/>
      <c r="D143" s="4"/>
      <c r="E143" s="4"/>
      <c r="F143" s="4"/>
      <c r="G143" s="67"/>
      <c r="H143" s="67"/>
      <c r="I143" s="67"/>
      <c r="J143" s="67"/>
      <c r="K143" s="67"/>
      <c r="L143" s="67"/>
      <c r="M143" s="67"/>
      <c r="N143" s="67"/>
    </row>
    <row r="144" spans="1:14" ht="15.75" customHeight="1">
      <c r="A144" s="4"/>
      <c r="B144" s="36"/>
      <c r="C144" s="4"/>
      <c r="D144" s="4"/>
      <c r="E144" s="4"/>
      <c r="F144" s="4"/>
      <c r="G144" s="67"/>
      <c r="H144" s="67"/>
      <c r="I144" s="67"/>
      <c r="J144" s="67"/>
      <c r="K144" s="67"/>
      <c r="L144" s="67"/>
      <c r="M144" s="67"/>
      <c r="N144" s="67"/>
    </row>
    <row r="145" spans="1:14" ht="15.75" customHeight="1">
      <c r="A145" s="4"/>
      <c r="B145" s="36"/>
      <c r="C145" s="4"/>
      <c r="D145" s="4"/>
      <c r="E145" s="4"/>
      <c r="F145" s="4"/>
      <c r="G145" s="67"/>
      <c r="H145" s="67"/>
      <c r="I145" s="67"/>
      <c r="J145" s="67"/>
      <c r="K145" s="67"/>
      <c r="L145" s="67"/>
      <c r="M145" s="67"/>
      <c r="N145" s="67"/>
    </row>
    <row r="146" spans="1:14" ht="15.75" customHeight="1">
      <c r="A146" s="4"/>
      <c r="B146" s="36"/>
      <c r="C146" s="4"/>
      <c r="D146" s="4"/>
      <c r="E146" s="4"/>
      <c r="F146" s="4"/>
      <c r="G146" s="67"/>
      <c r="H146" s="67"/>
      <c r="I146" s="67"/>
      <c r="J146" s="67"/>
      <c r="K146" s="67"/>
      <c r="L146" s="67"/>
      <c r="M146" s="67"/>
      <c r="N146" s="67"/>
    </row>
    <row r="147" spans="1:14" ht="15.75" customHeight="1">
      <c r="A147" s="4"/>
      <c r="B147" s="36"/>
      <c r="C147" s="4"/>
      <c r="D147" s="4"/>
      <c r="E147" s="4"/>
      <c r="F147" s="4"/>
      <c r="G147" s="67"/>
      <c r="H147" s="67"/>
      <c r="I147" s="67"/>
      <c r="J147" s="67"/>
      <c r="K147" s="67"/>
      <c r="L147" s="67"/>
      <c r="M147" s="67"/>
      <c r="N147" s="67"/>
    </row>
    <row r="148" spans="1:14" ht="15.75" customHeight="1">
      <c r="A148" s="4"/>
      <c r="B148" s="36"/>
      <c r="C148" s="4"/>
      <c r="D148" s="4"/>
      <c r="E148" s="4"/>
      <c r="F148" s="4"/>
      <c r="G148" s="67"/>
      <c r="H148" s="67"/>
      <c r="I148" s="67"/>
      <c r="J148" s="67"/>
      <c r="K148" s="67"/>
      <c r="L148" s="67"/>
      <c r="M148" s="67"/>
      <c r="N148" s="67"/>
    </row>
    <row r="149" spans="1:14" ht="15.75" customHeight="1">
      <c r="A149" s="4"/>
      <c r="B149" s="36"/>
      <c r="C149" s="4"/>
      <c r="D149" s="4"/>
      <c r="E149" s="4"/>
      <c r="F149" s="4"/>
      <c r="G149" s="67"/>
      <c r="H149" s="67"/>
      <c r="I149" s="67"/>
      <c r="J149" s="67"/>
      <c r="K149" s="67"/>
      <c r="L149" s="67"/>
      <c r="M149" s="67"/>
      <c r="N149" s="67"/>
    </row>
    <row r="150" spans="1:14" ht="15.75" customHeight="1">
      <c r="A150" s="4"/>
      <c r="B150" s="36"/>
      <c r="C150" s="4"/>
      <c r="D150" s="4"/>
      <c r="E150" s="4"/>
      <c r="F150" s="4"/>
      <c r="G150" s="67"/>
      <c r="H150" s="67"/>
      <c r="I150" s="67"/>
      <c r="J150" s="67"/>
      <c r="K150" s="67"/>
      <c r="L150" s="67"/>
      <c r="M150" s="67"/>
      <c r="N150" s="67"/>
    </row>
    <row r="151" spans="1:14" ht="15.75" customHeight="1">
      <c r="A151" s="4"/>
      <c r="B151" s="36"/>
      <c r="C151" s="4"/>
      <c r="D151" s="4"/>
      <c r="E151" s="4"/>
      <c r="F151" s="4"/>
      <c r="G151" s="67"/>
      <c r="H151" s="67"/>
      <c r="I151" s="67"/>
      <c r="J151" s="67"/>
      <c r="K151" s="67"/>
      <c r="L151" s="67"/>
      <c r="M151" s="67"/>
      <c r="N151" s="67"/>
    </row>
    <row r="152" spans="1:14" ht="15.75" customHeight="1">
      <c r="A152" s="4"/>
      <c r="B152" s="36"/>
      <c r="C152" s="4"/>
      <c r="D152" s="4"/>
      <c r="E152" s="4"/>
      <c r="F152" s="4"/>
      <c r="G152" s="67"/>
      <c r="H152" s="67"/>
      <c r="I152" s="67"/>
      <c r="J152" s="67"/>
      <c r="K152" s="67"/>
      <c r="L152" s="67"/>
      <c r="M152" s="67"/>
      <c r="N152" s="67"/>
    </row>
    <row r="153" spans="1:14" ht="15.75" customHeight="1">
      <c r="B153" s="36"/>
      <c r="C153" s="4"/>
      <c r="D153" s="4"/>
      <c r="E153" s="4"/>
      <c r="F153" s="4"/>
      <c r="G153" s="67"/>
      <c r="H153" s="67"/>
      <c r="I153" s="67"/>
      <c r="J153" s="67"/>
      <c r="K153" s="67"/>
      <c r="L153" s="70"/>
      <c r="M153" s="70"/>
      <c r="N153" s="70"/>
    </row>
    <row r="154" spans="1:14" ht="15.75" customHeight="1">
      <c r="B154" s="36"/>
      <c r="C154" s="4"/>
      <c r="D154" s="4"/>
      <c r="E154" s="4"/>
      <c r="F154" s="4"/>
      <c r="G154" s="67"/>
      <c r="H154" s="67"/>
      <c r="I154" s="67"/>
      <c r="J154" s="67"/>
      <c r="K154" s="67"/>
      <c r="L154" s="70"/>
      <c r="M154" s="70"/>
      <c r="N154" s="70"/>
    </row>
    <row r="155" spans="1:14" ht="15.75" customHeight="1">
      <c r="B155" s="36"/>
      <c r="C155" s="4"/>
      <c r="D155" s="4"/>
      <c r="E155" s="4"/>
      <c r="F155" s="4"/>
      <c r="G155" s="67"/>
      <c r="H155" s="67"/>
      <c r="I155" s="67"/>
      <c r="J155" s="67"/>
      <c r="K155" s="67"/>
      <c r="L155" s="70"/>
      <c r="M155" s="70"/>
      <c r="N155" s="70"/>
    </row>
    <row r="156" spans="1:14" ht="15.75" customHeight="1">
      <c r="B156" s="36"/>
      <c r="C156" s="4"/>
      <c r="D156" s="4"/>
      <c r="E156" s="4"/>
      <c r="F156" s="4"/>
      <c r="G156" s="67"/>
      <c r="H156" s="67"/>
      <c r="I156" s="67"/>
      <c r="J156" s="67"/>
      <c r="K156" s="67"/>
      <c r="L156" s="70"/>
      <c r="M156" s="70"/>
      <c r="N156" s="70"/>
    </row>
    <row r="157" spans="1:14" ht="15.75" customHeight="1">
      <c r="B157" s="36"/>
      <c r="C157" s="4"/>
      <c r="D157" s="4"/>
      <c r="E157" s="4"/>
      <c r="F157" s="4"/>
      <c r="G157" s="67"/>
      <c r="H157" s="67"/>
      <c r="I157" s="67"/>
      <c r="J157" s="67"/>
      <c r="K157" s="67"/>
      <c r="L157" s="70"/>
      <c r="M157" s="70"/>
      <c r="N157" s="70"/>
    </row>
    <row r="158" spans="1:14" ht="15.75" customHeight="1">
      <c r="B158" s="36"/>
      <c r="C158" s="4"/>
      <c r="D158" s="4"/>
      <c r="E158" s="4"/>
      <c r="F158" s="4"/>
      <c r="G158" s="67"/>
      <c r="H158" s="67"/>
      <c r="I158" s="67"/>
      <c r="J158" s="67"/>
      <c r="K158" s="67"/>
      <c r="L158" s="70"/>
      <c r="M158" s="70"/>
      <c r="N158" s="70"/>
    </row>
    <row r="159" spans="1:14" ht="15.75" customHeight="1">
      <c r="B159" s="36"/>
      <c r="C159" s="4"/>
      <c r="D159" s="4"/>
      <c r="E159" s="4"/>
      <c r="F159" s="4"/>
      <c r="G159" s="67"/>
      <c r="H159" s="67"/>
      <c r="I159" s="67"/>
      <c r="J159" s="67"/>
      <c r="K159" s="67"/>
      <c r="L159" s="70"/>
      <c r="M159" s="70"/>
      <c r="N159" s="70"/>
    </row>
    <row r="160" spans="1:14" ht="15.75" customHeight="1">
      <c r="B160" s="36"/>
      <c r="C160" s="4"/>
      <c r="D160" s="4"/>
      <c r="E160" s="4"/>
      <c r="F160" s="4"/>
      <c r="G160" s="67"/>
      <c r="H160" s="67"/>
      <c r="I160" s="67"/>
      <c r="J160" s="67"/>
      <c r="K160" s="67"/>
      <c r="L160" s="70"/>
      <c r="M160" s="70"/>
      <c r="N160" s="70"/>
    </row>
    <row r="161" spans="2:14" ht="15.75" customHeight="1">
      <c r="B161" s="36"/>
      <c r="C161" s="4"/>
      <c r="D161" s="4"/>
      <c r="E161" s="4"/>
      <c r="F161" s="4"/>
      <c r="G161" s="67"/>
      <c r="H161" s="67"/>
      <c r="I161" s="67"/>
      <c r="J161" s="67"/>
      <c r="K161" s="67"/>
      <c r="L161" s="70"/>
      <c r="M161" s="70"/>
      <c r="N161" s="70"/>
    </row>
    <row r="162" spans="2:14" ht="15.75" customHeight="1">
      <c r="B162" s="36"/>
      <c r="C162" s="4"/>
      <c r="D162" s="4"/>
      <c r="E162" s="4"/>
      <c r="F162" s="4"/>
      <c r="G162" s="67"/>
      <c r="H162" s="67"/>
      <c r="I162" s="67"/>
      <c r="J162" s="67"/>
      <c r="K162" s="67"/>
      <c r="L162" s="70"/>
      <c r="M162" s="70"/>
      <c r="N162" s="70"/>
    </row>
    <row r="163" spans="2:14" ht="15.75" customHeight="1">
      <c r="B163" s="36"/>
      <c r="C163" s="4"/>
      <c r="D163" s="4"/>
      <c r="E163" s="4"/>
      <c r="F163" s="4"/>
      <c r="G163" s="67"/>
      <c r="H163" s="67"/>
      <c r="I163" s="67"/>
      <c r="J163" s="67"/>
      <c r="K163" s="67"/>
      <c r="L163" s="70"/>
      <c r="M163" s="70"/>
      <c r="N163" s="70"/>
    </row>
    <row r="164" spans="2:14" ht="15.75" customHeight="1">
      <c r="B164" s="36"/>
      <c r="C164" s="4"/>
      <c r="D164" s="4"/>
      <c r="E164" s="4"/>
      <c r="F164" s="4"/>
      <c r="G164" s="67"/>
      <c r="H164" s="67"/>
      <c r="I164" s="67"/>
      <c r="J164" s="67"/>
      <c r="K164" s="67"/>
      <c r="L164" s="70"/>
      <c r="M164" s="70"/>
      <c r="N164" s="70"/>
    </row>
    <row r="165" spans="2:14" ht="15.75" customHeight="1">
      <c r="B165" s="36"/>
      <c r="C165" s="4"/>
      <c r="D165" s="4"/>
      <c r="E165" s="4"/>
      <c r="F165" s="4"/>
      <c r="G165" s="67"/>
      <c r="H165" s="67"/>
      <c r="I165" s="67"/>
      <c r="J165" s="67"/>
      <c r="K165" s="67"/>
      <c r="L165" s="70"/>
      <c r="M165" s="70"/>
      <c r="N165" s="70"/>
    </row>
    <row r="166" spans="2:14" ht="15.75" customHeight="1">
      <c r="B166" s="36"/>
      <c r="C166" s="4"/>
      <c r="D166" s="4"/>
      <c r="E166" s="4"/>
      <c r="F166" s="4"/>
      <c r="G166" s="67"/>
      <c r="H166" s="67"/>
      <c r="I166" s="67"/>
      <c r="J166" s="67"/>
      <c r="K166" s="67"/>
      <c r="L166" s="70"/>
      <c r="M166" s="70"/>
      <c r="N166" s="70"/>
    </row>
    <row r="167" spans="2:14" ht="15.75" customHeight="1">
      <c r="B167" s="36"/>
      <c r="C167" s="4"/>
      <c r="D167" s="4"/>
      <c r="E167" s="4"/>
      <c r="F167" s="4"/>
      <c r="G167" s="67"/>
      <c r="H167" s="67"/>
      <c r="I167" s="67"/>
      <c r="J167" s="67"/>
      <c r="K167" s="67"/>
      <c r="L167" s="70"/>
      <c r="M167" s="70"/>
      <c r="N167" s="70"/>
    </row>
    <row r="168" spans="2:14" ht="15.75" customHeight="1">
      <c r="B168" s="36"/>
      <c r="C168" s="4"/>
      <c r="D168" s="4"/>
      <c r="E168" s="4"/>
      <c r="F168" s="4"/>
      <c r="G168" s="67"/>
      <c r="H168" s="67"/>
      <c r="I168" s="67"/>
      <c r="J168" s="67"/>
      <c r="K168" s="67"/>
      <c r="L168" s="70"/>
      <c r="M168" s="70"/>
      <c r="N168" s="70"/>
    </row>
    <row r="169" spans="2:14" ht="15.75" customHeight="1">
      <c r="B169" s="36"/>
      <c r="C169" s="4"/>
      <c r="D169" s="4"/>
      <c r="E169" s="4"/>
      <c r="F169" s="4"/>
      <c r="G169" s="67"/>
      <c r="H169" s="67"/>
      <c r="I169" s="67"/>
      <c r="J169" s="67"/>
      <c r="K169" s="67"/>
      <c r="L169" s="70"/>
      <c r="M169" s="70"/>
      <c r="N169" s="70"/>
    </row>
    <row r="170" spans="2:14" ht="15.75" customHeight="1">
      <c r="B170" s="36"/>
      <c r="C170" s="4"/>
      <c r="D170" s="4"/>
      <c r="E170" s="4"/>
      <c r="F170" s="4"/>
      <c r="G170" s="67"/>
      <c r="H170" s="67"/>
      <c r="I170" s="67"/>
      <c r="J170" s="67"/>
      <c r="K170" s="67"/>
      <c r="L170" s="70"/>
      <c r="M170" s="70"/>
      <c r="N170" s="70"/>
    </row>
    <row r="171" spans="2:14" ht="15.75" customHeight="1">
      <c r="B171" s="36"/>
      <c r="C171" s="4"/>
      <c r="D171" s="4"/>
      <c r="E171" s="4"/>
      <c r="F171" s="4"/>
      <c r="G171" s="67"/>
      <c r="H171" s="67"/>
      <c r="I171" s="67"/>
      <c r="J171" s="67"/>
      <c r="K171" s="67"/>
      <c r="L171" s="70"/>
      <c r="M171" s="70"/>
      <c r="N171" s="70"/>
    </row>
    <row r="172" spans="2:14" ht="15.75" customHeight="1">
      <c r="B172" s="36"/>
      <c r="C172" s="4"/>
      <c r="D172" s="4"/>
      <c r="E172" s="4"/>
      <c r="F172" s="4"/>
      <c r="G172" s="67"/>
      <c r="H172" s="67"/>
      <c r="I172" s="67"/>
      <c r="J172" s="67"/>
      <c r="K172" s="67"/>
      <c r="L172" s="70"/>
      <c r="M172" s="70"/>
      <c r="N172" s="70"/>
    </row>
    <row r="173" spans="2:14" ht="15.75" customHeight="1">
      <c r="B173" s="36"/>
      <c r="C173" s="4"/>
      <c r="D173" s="4"/>
      <c r="E173" s="4"/>
      <c r="F173" s="4"/>
      <c r="G173" s="67"/>
      <c r="H173" s="67"/>
      <c r="I173" s="67"/>
      <c r="J173" s="67"/>
      <c r="K173" s="67"/>
      <c r="L173" s="70"/>
      <c r="M173" s="70"/>
      <c r="N173" s="70"/>
    </row>
    <row r="174" spans="2:14" ht="15.75" customHeight="1">
      <c r="B174" s="36"/>
      <c r="C174" s="4"/>
      <c r="D174" s="4"/>
      <c r="E174" s="4"/>
      <c r="F174" s="4"/>
      <c r="G174" s="67"/>
      <c r="H174" s="67"/>
      <c r="I174" s="67"/>
      <c r="J174" s="67"/>
      <c r="K174" s="67"/>
      <c r="L174" s="70"/>
      <c r="M174" s="70"/>
      <c r="N174" s="70"/>
    </row>
    <row r="175" spans="2:14" ht="15.75" customHeight="1">
      <c r="B175" s="36"/>
      <c r="C175" s="4"/>
      <c r="D175" s="4"/>
      <c r="E175" s="4"/>
      <c r="F175" s="4"/>
      <c r="G175" s="67"/>
      <c r="H175" s="67"/>
      <c r="I175" s="67"/>
      <c r="J175" s="67"/>
      <c r="K175" s="67"/>
      <c r="L175" s="70"/>
      <c r="M175" s="70"/>
      <c r="N175" s="70"/>
    </row>
    <row r="176" spans="2:14" ht="15.75" customHeight="1">
      <c r="B176" s="36"/>
      <c r="C176" s="4"/>
      <c r="D176" s="4"/>
      <c r="E176" s="4"/>
      <c r="F176" s="4"/>
      <c r="G176" s="67"/>
      <c r="H176" s="67"/>
      <c r="I176" s="67"/>
      <c r="J176" s="67"/>
      <c r="K176" s="67"/>
      <c r="L176" s="70"/>
      <c r="M176" s="70"/>
      <c r="N176" s="70"/>
    </row>
    <row r="177" spans="2:14" ht="15.75" customHeight="1">
      <c r="B177" s="36"/>
      <c r="C177" s="4"/>
      <c r="D177" s="4"/>
      <c r="E177" s="4"/>
      <c r="F177" s="4"/>
      <c r="G177" s="67"/>
      <c r="H177" s="67"/>
      <c r="I177" s="67"/>
      <c r="J177" s="67"/>
      <c r="K177" s="67"/>
      <c r="L177" s="70"/>
      <c r="M177" s="70"/>
      <c r="N177" s="70"/>
    </row>
    <row r="178" spans="2:14" ht="15.75" customHeight="1">
      <c r="B178" s="36"/>
      <c r="C178" s="4"/>
      <c r="D178" s="4"/>
      <c r="E178" s="4"/>
      <c r="F178" s="4"/>
      <c r="G178" s="67"/>
      <c r="H178" s="67"/>
      <c r="I178" s="67"/>
      <c r="J178" s="67"/>
      <c r="K178" s="67"/>
      <c r="L178" s="70"/>
      <c r="M178" s="70"/>
      <c r="N178" s="70"/>
    </row>
    <row r="179" spans="2:14" ht="15.75" customHeight="1">
      <c r="B179" s="36"/>
      <c r="C179" s="4"/>
      <c r="D179" s="4"/>
      <c r="E179" s="4"/>
      <c r="F179" s="4"/>
      <c r="G179" s="67"/>
      <c r="H179" s="67"/>
      <c r="I179" s="67"/>
      <c r="J179" s="67"/>
      <c r="K179" s="67"/>
      <c r="L179" s="70"/>
      <c r="M179" s="70"/>
      <c r="N179" s="70"/>
    </row>
    <row r="180" spans="2:14" ht="15.75" customHeight="1">
      <c r="G180" s="70"/>
      <c r="H180" s="70"/>
      <c r="I180" s="70"/>
      <c r="J180" s="70"/>
      <c r="K180" s="70"/>
      <c r="L180" s="70"/>
      <c r="M180" s="70"/>
      <c r="N180" s="70"/>
    </row>
    <row r="181" spans="2:14" ht="15.75" customHeight="1">
      <c r="G181" s="70"/>
      <c r="H181" s="70"/>
      <c r="I181" s="70"/>
      <c r="J181" s="70"/>
      <c r="K181" s="70"/>
      <c r="L181" s="70"/>
      <c r="M181" s="70"/>
      <c r="N181" s="70"/>
    </row>
    <row r="182" spans="2:14" ht="15.75" customHeight="1">
      <c r="G182" s="70"/>
      <c r="H182" s="70"/>
      <c r="I182" s="70"/>
      <c r="J182" s="70"/>
      <c r="K182" s="70"/>
      <c r="L182" s="70"/>
      <c r="M182" s="70"/>
      <c r="N182" s="70"/>
    </row>
    <row r="183" spans="2:14" ht="15.75" customHeight="1">
      <c r="G183" s="70"/>
      <c r="H183" s="70"/>
      <c r="I183" s="70"/>
      <c r="J183" s="70"/>
      <c r="K183" s="70"/>
      <c r="L183" s="70"/>
      <c r="M183" s="70"/>
      <c r="N183" s="70"/>
    </row>
    <row r="184" spans="2:14" ht="15.75" customHeight="1">
      <c r="G184" s="70"/>
      <c r="H184" s="70"/>
      <c r="I184" s="70"/>
      <c r="J184" s="70"/>
      <c r="K184" s="70"/>
      <c r="L184" s="70"/>
      <c r="M184" s="70"/>
      <c r="N184" s="70"/>
    </row>
    <row r="185" spans="2:14" ht="15.75" customHeight="1">
      <c r="G185" s="70"/>
      <c r="H185" s="70"/>
      <c r="I185" s="70"/>
      <c r="J185" s="70"/>
      <c r="K185" s="70"/>
      <c r="L185" s="70"/>
      <c r="M185" s="70"/>
      <c r="N185" s="70"/>
    </row>
    <row r="186" spans="2:14" ht="15.75" customHeight="1">
      <c r="G186" s="70"/>
      <c r="H186" s="70"/>
      <c r="I186" s="70"/>
      <c r="J186" s="70"/>
      <c r="K186" s="70"/>
      <c r="L186" s="70"/>
      <c r="M186" s="70"/>
      <c r="N186" s="70"/>
    </row>
    <row r="187" spans="2:14" ht="15.75" customHeight="1">
      <c r="G187" s="70"/>
      <c r="H187" s="70"/>
      <c r="I187" s="70"/>
      <c r="J187" s="70"/>
      <c r="K187" s="70"/>
      <c r="L187" s="70"/>
      <c r="M187" s="70"/>
      <c r="N187" s="70"/>
    </row>
    <row r="188" spans="2:14" ht="15.75" customHeight="1">
      <c r="G188" s="70"/>
      <c r="H188" s="70"/>
      <c r="I188" s="70"/>
      <c r="J188" s="70"/>
      <c r="K188" s="70"/>
      <c r="L188" s="70"/>
      <c r="M188" s="70"/>
      <c r="N188" s="70"/>
    </row>
    <row r="189" spans="2:14" ht="15.75" customHeight="1">
      <c r="G189" s="70"/>
      <c r="H189" s="70"/>
      <c r="I189" s="70"/>
      <c r="J189" s="70"/>
      <c r="K189" s="70"/>
      <c r="L189" s="70"/>
      <c r="M189" s="70"/>
      <c r="N189" s="70"/>
    </row>
    <row r="190" spans="2:14" ht="15.75" customHeight="1">
      <c r="G190" s="70"/>
      <c r="H190" s="70"/>
      <c r="I190" s="70"/>
      <c r="J190" s="70"/>
      <c r="K190" s="70"/>
      <c r="L190" s="70"/>
      <c r="M190" s="70"/>
      <c r="N190" s="70"/>
    </row>
    <row r="191" spans="2:14" ht="15.75" customHeight="1">
      <c r="G191" s="70"/>
      <c r="H191" s="70"/>
      <c r="I191" s="70"/>
      <c r="J191" s="70"/>
      <c r="K191" s="70"/>
      <c r="L191" s="70"/>
      <c r="M191" s="70"/>
      <c r="N191" s="70"/>
    </row>
    <row r="192" spans="2:14" ht="15.75" customHeight="1">
      <c r="G192" s="70"/>
      <c r="H192" s="70"/>
      <c r="I192" s="70"/>
      <c r="J192" s="70"/>
      <c r="K192" s="70"/>
      <c r="L192" s="70"/>
      <c r="M192" s="70"/>
      <c r="N192" s="70"/>
    </row>
    <row r="193" spans="7:14" ht="15.75" customHeight="1">
      <c r="G193" s="70"/>
      <c r="H193" s="70"/>
      <c r="I193" s="70"/>
      <c r="J193" s="70"/>
      <c r="K193" s="70"/>
      <c r="L193" s="70"/>
      <c r="M193" s="70"/>
      <c r="N193" s="70"/>
    </row>
    <row r="194" spans="7:14" ht="15.75" customHeight="1">
      <c r="G194" s="70"/>
      <c r="H194" s="70"/>
      <c r="I194" s="70"/>
      <c r="J194" s="70"/>
      <c r="K194" s="70"/>
      <c r="L194" s="70"/>
      <c r="M194" s="70"/>
      <c r="N194" s="70"/>
    </row>
    <row r="195" spans="7:14" ht="15.75" customHeight="1">
      <c r="G195" s="70"/>
      <c r="H195" s="70"/>
      <c r="I195" s="70"/>
      <c r="J195" s="70"/>
      <c r="K195" s="70"/>
      <c r="L195" s="70"/>
      <c r="M195" s="70"/>
      <c r="N195" s="70"/>
    </row>
    <row r="196" spans="7:14" ht="15.75" customHeight="1">
      <c r="G196" s="70"/>
      <c r="H196" s="70"/>
      <c r="I196" s="70"/>
      <c r="J196" s="70"/>
      <c r="K196" s="70"/>
      <c r="L196" s="70"/>
      <c r="M196" s="70"/>
      <c r="N196" s="70"/>
    </row>
    <row r="197" spans="7:14" ht="15.75" customHeight="1">
      <c r="G197" s="70"/>
      <c r="H197" s="70"/>
      <c r="I197" s="70"/>
      <c r="J197" s="70"/>
      <c r="K197" s="70"/>
      <c r="L197" s="70"/>
      <c r="M197" s="70"/>
      <c r="N197" s="70"/>
    </row>
    <row r="198" spans="7:14" ht="15.75" customHeight="1">
      <c r="G198" s="70"/>
      <c r="H198" s="70"/>
      <c r="I198" s="70"/>
      <c r="J198" s="70"/>
      <c r="K198" s="70"/>
      <c r="L198" s="70"/>
      <c r="M198" s="70"/>
      <c r="N198" s="70"/>
    </row>
    <row r="199" spans="7:14" ht="15.75" customHeight="1">
      <c r="G199" s="70"/>
      <c r="H199" s="70"/>
      <c r="I199" s="70"/>
      <c r="J199" s="70"/>
      <c r="K199" s="70"/>
      <c r="L199" s="70"/>
      <c r="M199" s="70"/>
      <c r="N199" s="70"/>
    </row>
    <row r="200" spans="7:14" ht="15.75" customHeight="1">
      <c r="G200" s="70"/>
      <c r="H200" s="70"/>
      <c r="I200" s="70"/>
      <c r="J200" s="70"/>
      <c r="K200" s="70"/>
      <c r="L200" s="70"/>
      <c r="M200" s="70"/>
      <c r="N200" s="70"/>
    </row>
    <row r="201" spans="7:14" ht="15.75" customHeight="1">
      <c r="G201" s="70"/>
      <c r="H201" s="70"/>
      <c r="I201" s="70"/>
      <c r="J201" s="70"/>
      <c r="K201" s="70"/>
      <c r="L201" s="70"/>
      <c r="M201" s="70"/>
      <c r="N201" s="70"/>
    </row>
    <row r="202" spans="7:14" ht="15.75" customHeight="1">
      <c r="G202" s="70"/>
      <c r="H202" s="70"/>
      <c r="I202" s="70"/>
      <c r="J202" s="70"/>
      <c r="K202" s="70"/>
      <c r="L202" s="70"/>
      <c r="M202" s="70"/>
      <c r="N202" s="70"/>
    </row>
    <row r="203" spans="7:14" ht="15.75" customHeight="1">
      <c r="G203" s="70"/>
      <c r="H203" s="70"/>
      <c r="I203" s="70"/>
      <c r="J203" s="70"/>
      <c r="K203" s="70"/>
      <c r="L203" s="70"/>
      <c r="M203" s="70"/>
      <c r="N203" s="70"/>
    </row>
    <row r="204" spans="7:14" ht="15.75" customHeight="1">
      <c r="G204" s="70"/>
      <c r="H204" s="70"/>
      <c r="I204" s="70"/>
      <c r="J204" s="70"/>
      <c r="K204" s="70"/>
      <c r="L204" s="70"/>
      <c r="M204" s="70"/>
      <c r="N204" s="70"/>
    </row>
    <row r="205" spans="7:14" ht="15.75" customHeight="1">
      <c r="G205" s="70"/>
      <c r="H205" s="70"/>
      <c r="I205" s="70"/>
      <c r="J205" s="70"/>
      <c r="K205" s="70"/>
      <c r="L205" s="70"/>
      <c r="M205" s="70"/>
      <c r="N205" s="70"/>
    </row>
    <row r="206" spans="7:14" ht="15.75" customHeight="1">
      <c r="G206" s="70"/>
      <c r="H206" s="70"/>
      <c r="I206" s="70"/>
      <c r="J206" s="70"/>
      <c r="K206" s="70"/>
      <c r="L206" s="70"/>
      <c r="M206" s="70"/>
      <c r="N206" s="70"/>
    </row>
    <row r="207" spans="7:14" ht="15.75" customHeight="1">
      <c r="G207" s="70"/>
      <c r="H207" s="70"/>
      <c r="I207" s="70"/>
      <c r="J207" s="70"/>
      <c r="K207" s="70"/>
      <c r="L207" s="70"/>
      <c r="M207" s="70"/>
      <c r="N207" s="70"/>
    </row>
    <row r="208" spans="7:14" ht="15.75" customHeight="1">
      <c r="G208" s="70"/>
      <c r="H208" s="70"/>
      <c r="I208" s="70"/>
      <c r="J208" s="70"/>
      <c r="K208" s="70"/>
      <c r="L208" s="70"/>
      <c r="M208" s="70"/>
      <c r="N208" s="70"/>
    </row>
    <row r="209" spans="7:14" ht="15.75" customHeight="1">
      <c r="G209" s="70"/>
      <c r="H209" s="70"/>
      <c r="I209" s="70"/>
      <c r="J209" s="70"/>
      <c r="K209" s="70"/>
      <c r="L209" s="70"/>
      <c r="M209" s="70"/>
      <c r="N209" s="70"/>
    </row>
    <row r="210" spans="7:14" ht="15.75" customHeight="1">
      <c r="G210" s="70"/>
      <c r="H210" s="70"/>
      <c r="I210" s="70"/>
      <c r="J210" s="70"/>
      <c r="K210" s="70"/>
      <c r="L210" s="70"/>
      <c r="M210" s="70"/>
      <c r="N210" s="70"/>
    </row>
    <row r="211" spans="7:14" ht="15.75" customHeight="1">
      <c r="G211" s="70"/>
      <c r="H211" s="70"/>
      <c r="I211" s="70"/>
      <c r="J211" s="70"/>
      <c r="K211" s="70"/>
      <c r="L211" s="70"/>
      <c r="M211" s="70"/>
      <c r="N211" s="70"/>
    </row>
    <row r="212" spans="7:14" ht="15.75" customHeight="1">
      <c r="G212" s="70"/>
      <c r="H212" s="70"/>
      <c r="I212" s="70"/>
      <c r="J212" s="70"/>
      <c r="K212" s="70"/>
      <c r="L212" s="70"/>
      <c r="M212" s="70"/>
      <c r="N212" s="70"/>
    </row>
    <row r="213" spans="7:14" ht="15.75" customHeight="1">
      <c r="G213" s="70"/>
      <c r="H213" s="70"/>
      <c r="I213" s="70"/>
      <c r="J213" s="70"/>
      <c r="K213" s="70"/>
      <c r="L213" s="70"/>
      <c r="M213" s="70"/>
      <c r="N213" s="70"/>
    </row>
    <row r="214" spans="7:14" ht="15.75" customHeight="1">
      <c r="G214" s="70"/>
      <c r="H214" s="70"/>
      <c r="I214" s="70"/>
      <c r="J214" s="70"/>
      <c r="K214" s="70"/>
      <c r="L214" s="70"/>
      <c r="M214" s="70"/>
      <c r="N214" s="70"/>
    </row>
    <row r="215" spans="7:14" ht="15.75" customHeight="1">
      <c r="G215" s="70"/>
      <c r="H215" s="70"/>
      <c r="I215" s="70"/>
      <c r="J215" s="70"/>
      <c r="K215" s="70"/>
      <c r="L215" s="70"/>
      <c r="M215" s="70"/>
      <c r="N215" s="70"/>
    </row>
    <row r="216" spans="7:14" ht="15.75" customHeight="1">
      <c r="G216" s="70"/>
      <c r="H216" s="70"/>
      <c r="I216" s="70"/>
      <c r="J216" s="70"/>
      <c r="K216" s="70"/>
      <c r="L216" s="70"/>
      <c r="M216" s="70"/>
      <c r="N216" s="70"/>
    </row>
    <row r="217" spans="7:14" ht="15.75" customHeight="1">
      <c r="G217" s="70"/>
      <c r="H217" s="70"/>
      <c r="I217" s="70"/>
      <c r="J217" s="70"/>
      <c r="K217" s="70"/>
      <c r="L217" s="70"/>
      <c r="M217" s="70"/>
      <c r="N217" s="70"/>
    </row>
    <row r="218" spans="7:14" ht="15.75" customHeight="1">
      <c r="G218" s="70"/>
      <c r="H218" s="70"/>
      <c r="I218" s="70"/>
      <c r="J218" s="70"/>
      <c r="K218" s="70"/>
      <c r="L218" s="70"/>
      <c r="M218" s="70"/>
      <c r="N218" s="70"/>
    </row>
    <row r="219" spans="7:14" ht="15.75" customHeight="1">
      <c r="G219" s="70"/>
      <c r="H219" s="70"/>
      <c r="I219" s="70"/>
      <c r="J219" s="70"/>
      <c r="K219" s="70"/>
      <c r="L219" s="70"/>
      <c r="M219" s="70"/>
      <c r="N219" s="70"/>
    </row>
    <row r="220" spans="7:14" ht="15.75" customHeight="1">
      <c r="G220" s="70"/>
      <c r="H220" s="70"/>
      <c r="I220" s="70"/>
      <c r="J220" s="70"/>
      <c r="K220" s="70"/>
      <c r="L220" s="70"/>
      <c r="M220" s="70"/>
      <c r="N220" s="70"/>
    </row>
    <row r="221" spans="7:14" ht="15.75" customHeight="1">
      <c r="G221" s="70"/>
      <c r="H221" s="70"/>
      <c r="I221" s="70"/>
      <c r="J221" s="70"/>
      <c r="K221" s="70"/>
      <c r="L221" s="70"/>
      <c r="M221" s="70"/>
      <c r="N221" s="70"/>
    </row>
    <row r="222" spans="7:14" ht="15.75" customHeight="1">
      <c r="G222" s="70"/>
      <c r="H222" s="70"/>
      <c r="I222" s="70"/>
      <c r="J222" s="70"/>
      <c r="K222" s="70"/>
      <c r="L222" s="70"/>
      <c r="M222" s="70"/>
      <c r="N222" s="70"/>
    </row>
    <row r="223" spans="7:14" ht="15.75" customHeight="1">
      <c r="G223" s="70"/>
      <c r="H223" s="70"/>
      <c r="I223" s="70"/>
      <c r="J223" s="70"/>
      <c r="K223" s="70"/>
      <c r="L223" s="70"/>
      <c r="M223" s="70"/>
      <c r="N223" s="70"/>
    </row>
    <row r="224" spans="7:14" ht="15.75" customHeight="1">
      <c r="G224" s="70"/>
      <c r="H224" s="70"/>
      <c r="I224" s="70"/>
      <c r="J224" s="70"/>
      <c r="K224" s="70"/>
      <c r="L224" s="70"/>
      <c r="M224" s="70"/>
      <c r="N224" s="70"/>
    </row>
    <row r="225" spans="7:14" ht="15.75" customHeight="1">
      <c r="G225" s="70"/>
      <c r="H225" s="70"/>
      <c r="I225" s="70"/>
      <c r="J225" s="70"/>
      <c r="K225" s="70"/>
      <c r="L225" s="70"/>
      <c r="M225" s="70"/>
      <c r="N225" s="70"/>
    </row>
    <row r="226" spans="7:14" ht="15.75" customHeight="1">
      <c r="G226" s="70"/>
      <c r="H226" s="70"/>
      <c r="I226" s="70"/>
      <c r="J226" s="70"/>
      <c r="K226" s="70"/>
      <c r="L226" s="70"/>
      <c r="M226" s="70"/>
      <c r="N226" s="70"/>
    </row>
    <row r="227" spans="7:14" ht="15.75" customHeight="1">
      <c r="G227" s="70"/>
      <c r="H227" s="70"/>
      <c r="I227" s="70"/>
      <c r="J227" s="70"/>
      <c r="K227" s="70"/>
      <c r="L227" s="70"/>
      <c r="M227" s="70"/>
      <c r="N227" s="70"/>
    </row>
    <row r="228" spans="7:14" ht="15.75" customHeight="1">
      <c r="G228" s="70"/>
      <c r="H228" s="70"/>
      <c r="I228" s="70"/>
      <c r="J228" s="70"/>
      <c r="K228" s="70"/>
      <c r="L228" s="70"/>
      <c r="M228" s="70"/>
      <c r="N228" s="70"/>
    </row>
    <row r="229" spans="7:14" ht="15.75" customHeight="1">
      <c r="G229" s="70"/>
      <c r="H229" s="70"/>
      <c r="I229" s="70"/>
      <c r="J229" s="70"/>
      <c r="K229" s="70"/>
      <c r="L229" s="70"/>
      <c r="M229" s="70"/>
      <c r="N229" s="70"/>
    </row>
    <row r="230" spans="7:14" ht="15.75" customHeight="1">
      <c r="G230" s="70"/>
      <c r="H230" s="70"/>
      <c r="I230" s="70"/>
      <c r="J230" s="70"/>
      <c r="K230" s="70"/>
      <c r="L230" s="70"/>
      <c r="M230" s="70"/>
      <c r="N230" s="70"/>
    </row>
    <row r="231" spans="7:14" ht="15.75" customHeight="1">
      <c r="G231" s="70"/>
      <c r="H231" s="70"/>
      <c r="I231" s="70"/>
      <c r="J231" s="70"/>
      <c r="K231" s="70"/>
      <c r="L231" s="70"/>
      <c r="M231" s="70"/>
      <c r="N231" s="70"/>
    </row>
    <row r="232" spans="7:14" ht="15.75" customHeight="1">
      <c r="G232" s="70"/>
      <c r="H232" s="70"/>
      <c r="I232" s="70"/>
      <c r="J232" s="70"/>
      <c r="K232" s="70"/>
      <c r="L232" s="70"/>
      <c r="M232" s="70"/>
      <c r="N232" s="70"/>
    </row>
    <row r="233" spans="7:14" ht="15.75" customHeight="1">
      <c r="G233" s="70"/>
      <c r="H233" s="70"/>
      <c r="I233" s="70"/>
      <c r="J233" s="70"/>
      <c r="K233" s="70"/>
      <c r="L233" s="70"/>
      <c r="M233" s="70"/>
      <c r="N233" s="70"/>
    </row>
    <row r="234" spans="7:14" ht="15.75" customHeight="1">
      <c r="G234" s="70"/>
      <c r="H234" s="70"/>
      <c r="I234" s="70"/>
      <c r="J234" s="70"/>
      <c r="K234" s="70"/>
      <c r="L234" s="70"/>
      <c r="M234" s="70"/>
      <c r="N234" s="70"/>
    </row>
    <row r="235" spans="7:14" ht="15.75" customHeight="1">
      <c r="G235" s="70"/>
      <c r="H235" s="70"/>
      <c r="I235" s="70"/>
      <c r="J235" s="70"/>
      <c r="K235" s="70"/>
      <c r="L235" s="70"/>
      <c r="M235" s="70"/>
      <c r="N235" s="70"/>
    </row>
    <row r="236" spans="7:14" ht="15.75" customHeight="1">
      <c r="G236" s="70"/>
      <c r="H236" s="70"/>
      <c r="I236" s="70"/>
      <c r="J236" s="70"/>
      <c r="K236" s="70"/>
      <c r="L236" s="70"/>
      <c r="M236" s="70"/>
      <c r="N236" s="70"/>
    </row>
    <row r="237" spans="7:14" ht="15.75" customHeight="1">
      <c r="G237" s="70"/>
      <c r="H237" s="70"/>
      <c r="I237" s="70"/>
      <c r="J237" s="70"/>
      <c r="K237" s="70"/>
      <c r="L237" s="70"/>
      <c r="M237" s="70"/>
      <c r="N237" s="70"/>
    </row>
    <row r="238" spans="7:14" ht="15.75" customHeight="1">
      <c r="G238" s="70"/>
      <c r="H238" s="70"/>
      <c r="I238" s="70"/>
      <c r="J238" s="70"/>
      <c r="K238" s="70"/>
      <c r="L238" s="70"/>
      <c r="M238" s="70"/>
      <c r="N238" s="70"/>
    </row>
    <row r="239" spans="7:14" ht="15.75" customHeight="1">
      <c r="G239" s="70"/>
      <c r="H239" s="70"/>
      <c r="I239" s="70"/>
      <c r="J239" s="70"/>
      <c r="K239" s="70"/>
      <c r="L239" s="70"/>
      <c r="M239" s="70"/>
      <c r="N239" s="70"/>
    </row>
    <row r="240" spans="7:14" ht="15.75" customHeight="1">
      <c r="G240" s="70"/>
      <c r="H240" s="70"/>
      <c r="I240" s="70"/>
      <c r="J240" s="70"/>
      <c r="K240" s="70"/>
      <c r="L240" s="70"/>
      <c r="M240" s="70"/>
      <c r="N240" s="70"/>
    </row>
    <row r="241" spans="7:14" ht="15.75" customHeight="1">
      <c r="G241" s="70"/>
      <c r="H241" s="70"/>
      <c r="I241" s="70"/>
      <c r="J241" s="70"/>
      <c r="K241" s="70"/>
      <c r="L241" s="70"/>
      <c r="M241" s="70"/>
      <c r="N241" s="70"/>
    </row>
    <row r="242" spans="7:14" ht="15.75" customHeight="1">
      <c r="G242" s="70"/>
      <c r="H242" s="70"/>
      <c r="I242" s="70"/>
      <c r="J242" s="70"/>
      <c r="K242" s="70"/>
      <c r="L242" s="70"/>
      <c r="M242" s="70"/>
      <c r="N242" s="70"/>
    </row>
    <row r="243" spans="7:14" ht="15.75" customHeight="1">
      <c r="G243" s="70"/>
      <c r="H243" s="70"/>
      <c r="I243" s="70"/>
      <c r="J243" s="70"/>
      <c r="K243" s="70"/>
      <c r="L243" s="70"/>
      <c r="M243" s="70"/>
      <c r="N243" s="70"/>
    </row>
    <row r="244" spans="7:14" ht="15.75" customHeight="1">
      <c r="G244" s="70"/>
      <c r="H244" s="70"/>
      <c r="I244" s="70"/>
      <c r="J244" s="70"/>
      <c r="K244" s="70"/>
      <c r="L244" s="70"/>
      <c r="M244" s="70"/>
      <c r="N244" s="70"/>
    </row>
    <row r="245" spans="7:14" ht="15.75" customHeight="1">
      <c r="G245" s="70"/>
      <c r="H245" s="70"/>
      <c r="I245" s="70"/>
      <c r="J245" s="70"/>
      <c r="K245" s="70"/>
      <c r="L245" s="70"/>
      <c r="M245" s="70"/>
      <c r="N245" s="70"/>
    </row>
    <row r="246" spans="7:14" ht="15.75" customHeight="1">
      <c r="G246" s="70"/>
      <c r="H246" s="70"/>
      <c r="I246" s="70"/>
      <c r="J246" s="70"/>
      <c r="K246" s="70"/>
      <c r="L246" s="70"/>
      <c r="M246" s="70"/>
      <c r="N246" s="70"/>
    </row>
    <row r="247" spans="7:14" ht="15.75" customHeight="1">
      <c r="G247" s="70"/>
      <c r="H247" s="70"/>
      <c r="I247" s="70"/>
      <c r="J247" s="70"/>
      <c r="K247" s="70"/>
      <c r="L247" s="70"/>
      <c r="M247" s="70"/>
      <c r="N247" s="70"/>
    </row>
    <row r="248" spans="7:14" ht="15.75" customHeight="1">
      <c r="G248" s="70"/>
      <c r="H248" s="70"/>
      <c r="I248" s="70"/>
      <c r="J248" s="70"/>
      <c r="K248" s="70"/>
      <c r="L248" s="70"/>
      <c r="M248" s="70"/>
      <c r="N248" s="70"/>
    </row>
    <row r="249" spans="7:14" ht="15.75" customHeight="1">
      <c r="G249" s="70"/>
      <c r="H249" s="70"/>
      <c r="I249" s="70"/>
      <c r="J249" s="70"/>
      <c r="K249" s="70"/>
      <c r="L249" s="70"/>
      <c r="M249" s="70"/>
      <c r="N249" s="70"/>
    </row>
    <row r="250" spans="7:14" ht="15.75" customHeight="1">
      <c r="G250" s="70"/>
      <c r="H250" s="70"/>
      <c r="I250" s="70"/>
      <c r="J250" s="70"/>
      <c r="K250" s="70"/>
      <c r="L250" s="70"/>
      <c r="M250" s="70"/>
      <c r="N250" s="70"/>
    </row>
    <row r="251" spans="7:14" ht="15.75" customHeight="1">
      <c r="G251" s="70"/>
      <c r="H251" s="70"/>
      <c r="I251" s="70"/>
      <c r="J251" s="70"/>
      <c r="K251" s="70"/>
      <c r="L251" s="70"/>
      <c r="M251" s="70"/>
      <c r="N251" s="70"/>
    </row>
    <row r="252" spans="7:14" ht="15.75" customHeight="1">
      <c r="G252" s="70"/>
      <c r="H252" s="70"/>
      <c r="I252" s="70"/>
      <c r="J252" s="70"/>
      <c r="K252" s="70"/>
      <c r="L252" s="70"/>
      <c r="M252" s="70"/>
      <c r="N252" s="70"/>
    </row>
    <row r="253" spans="7:14" ht="15.75" customHeight="1">
      <c r="G253" s="70"/>
      <c r="H253" s="70"/>
      <c r="I253" s="70"/>
      <c r="J253" s="70"/>
      <c r="K253" s="70"/>
      <c r="L253" s="70"/>
      <c r="M253" s="70"/>
      <c r="N253" s="70"/>
    </row>
    <row r="254" spans="7:14" ht="15.75" customHeight="1">
      <c r="G254" s="70"/>
      <c r="H254" s="70"/>
      <c r="I254" s="70"/>
      <c r="J254" s="70"/>
      <c r="K254" s="70"/>
      <c r="L254" s="70"/>
      <c r="M254" s="70"/>
      <c r="N254" s="70"/>
    </row>
    <row r="255" spans="7:14" ht="15.75" customHeight="1">
      <c r="G255" s="70"/>
      <c r="H255" s="70"/>
      <c r="I255" s="70"/>
      <c r="J255" s="70"/>
      <c r="K255" s="70"/>
      <c r="L255" s="70"/>
      <c r="M255" s="70"/>
      <c r="N255" s="70"/>
    </row>
    <row r="256" spans="7:14" ht="15.75" customHeight="1">
      <c r="G256" s="70"/>
      <c r="H256" s="70"/>
      <c r="I256" s="70"/>
      <c r="J256" s="70"/>
      <c r="K256" s="70"/>
      <c r="L256" s="70"/>
      <c r="M256" s="70"/>
      <c r="N256" s="70"/>
    </row>
    <row r="257" spans="7:14" ht="15.75" customHeight="1">
      <c r="G257" s="70"/>
      <c r="H257" s="70"/>
      <c r="I257" s="70"/>
      <c r="J257" s="70"/>
      <c r="K257" s="70"/>
      <c r="L257" s="70"/>
      <c r="M257" s="70"/>
      <c r="N257" s="70"/>
    </row>
    <row r="258" spans="7:14" ht="15.75" customHeight="1">
      <c r="G258" s="70"/>
      <c r="H258" s="70"/>
      <c r="I258" s="70"/>
      <c r="J258" s="70"/>
      <c r="K258" s="70"/>
      <c r="L258" s="70"/>
      <c r="M258" s="70"/>
      <c r="N258" s="70"/>
    </row>
    <row r="259" spans="7:14" ht="15.75" customHeight="1">
      <c r="G259" s="70"/>
      <c r="H259" s="70"/>
      <c r="I259" s="70"/>
      <c r="J259" s="70"/>
      <c r="K259" s="70"/>
      <c r="L259" s="70"/>
      <c r="M259" s="70"/>
      <c r="N259" s="70"/>
    </row>
    <row r="260" spans="7:14" ht="15.75" customHeight="1">
      <c r="G260" s="70"/>
      <c r="H260" s="70"/>
      <c r="I260" s="70"/>
      <c r="J260" s="70"/>
      <c r="K260" s="70"/>
      <c r="L260" s="70"/>
      <c r="M260" s="70"/>
      <c r="N260" s="70"/>
    </row>
    <row r="261" spans="7:14" ht="15.75" customHeight="1">
      <c r="G261" s="70"/>
      <c r="H261" s="70"/>
      <c r="I261" s="70"/>
      <c r="J261" s="70"/>
      <c r="K261" s="70"/>
      <c r="L261" s="70"/>
      <c r="M261" s="70"/>
      <c r="N261" s="70"/>
    </row>
    <row r="262" spans="7:14" ht="15.75" customHeight="1">
      <c r="G262" s="70"/>
      <c r="H262" s="70"/>
      <c r="I262" s="70"/>
      <c r="J262" s="70"/>
      <c r="K262" s="70"/>
      <c r="L262" s="70"/>
      <c r="M262" s="70"/>
      <c r="N262" s="70"/>
    </row>
    <row r="263" spans="7:14" ht="15.75" customHeight="1"/>
    <row r="264" spans="7:14" ht="15.75" customHeight="1"/>
    <row r="265" spans="7:14" ht="15.75" customHeight="1"/>
    <row r="266" spans="7:14" ht="15.75" customHeight="1"/>
    <row r="267" spans="7:14" ht="15.75" customHeight="1"/>
    <row r="268" spans="7:14" ht="15.75" customHeight="1"/>
    <row r="269" spans="7:14" ht="15.75" customHeight="1"/>
    <row r="270" spans="7:14" ht="15.75" customHeight="1"/>
    <row r="271" spans="7:14" ht="15.75" customHeight="1"/>
    <row r="272" spans="7:14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</sheetData>
  <autoFilter ref="A1:O52"/>
  <mergeCells count="9">
    <mergeCell ref="G55:H55"/>
    <mergeCell ref="B56:C56"/>
    <mergeCell ref="A3:N3"/>
    <mergeCell ref="A4:N4"/>
    <mergeCell ref="G5:L5"/>
    <mergeCell ref="G6:H6"/>
    <mergeCell ref="I6:J6"/>
    <mergeCell ref="K6:L6"/>
    <mergeCell ref="M6:N6"/>
  </mergeCells>
  <pageMargins left="0" right="0" top="0" bottom="0" header="0" footer="0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зведена на 25.08.2026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</cp:lastModifiedBy>
  <cp:lastPrinted>2026-08-25T08:04:03Z</cp:lastPrinted>
  <dcterms:created xsi:type="dcterms:W3CDTF">2026-08-25T07:02:52Z</dcterms:created>
  <dcterms:modified xsi:type="dcterms:W3CDTF">2026-09-01T10:38:11Z</dcterms:modified>
</cp:coreProperties>
</file>