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7E6B6E5-723D-4501-87CB-B854521512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зведена на 25.07.2026" sheetId="1" r:id="rId1"/>
  </sheets>
  <externalReferences>
    <externalReference r:id="rId2"/>
  </externalReferences>
  <definedNames>
    <definedName name="_xlnm._FilterDatabase" localSheetId="0" hidden="1">'зведена на 25.07.2026'!$A$1:$O$47</definedName>
    <definedName name="_xlnm.Print_Area" localSheetId="0">'зведена на 25.07.2026'!$A$3:$N$51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" i="1" l="1"/>
  <c r="G46" i="1"/>
  <c r="K45" i="1"/>
  <c r="K44" i="1"/>
  <c r="M43" i="1"/>
  <c r="N43" i="1" s="1"/>
  <c r="J43" i="1"/>
  <c r="H43" i="1"/>
  <c r="M42" i="1"/>
  <c r="K42" i="1" s="1"/>
  <c r="L42" i="1" s="1"/>
  <c r="J42" i="1"/>
  <c r="H42" i="1"/>
  <c r="M41" i="1"/>
  <c r="N41" i="1" s="1"/>
  <c r="J41" i="1"/>
  <c r="H41" i="1"/>
  <c r="M40" i="1"/>
  <c r="K40" i="1" s="1"/>
  <c r="L40" i="1" s="1"/>
  <c r="J40" i="1"/>
  <c r="H40" i="1"/>
  <c r="M39" i="1"/>
  <c r="J39" i="1"/>
  <c r="H39" i="1"/>
  <c r="M38" i="1"/>
  <c r="N38" i="1" s="1"/>
  <c r="J38" i="1"/>
  <c r="H38" i="1"/>
  <c r="M37" i="1"/>
  <c r="N37" i="1" s="1"/>
  <c r="J37" i="1"/>
  <c r="H37" i="1"/>
  <c r="M36" i="1"/>
  <c r="N36" i="1" s="1"/>
  <c r="J36" i="1"/>
  <c r="H36" i="1"/>
  <c r="M35" i="1"/>
  <c r="N35" i="1" s="1"/>
  <c r="J35" i="1"/>
  <c r="H35" i="1"/>
  <c r="M34" i="1"/>
  <c r="N34" i="1" s="1"/>
  <c r="J34" i="1"/>
  <c r="H34" i="1"/>
  <c r="M33" i="1"/>
  <c r="N33" i="1" s="1"/>
  <c r="J33" i="1"/>
  <c r="H33" i="1"/>
  <c r="M32" i="1"/>
  <c r="N32" i="1" s="1"/>
  <c r="J32" i="1"/>
  <c r="H32" i="1"/>
  <c r="M31" i="1"/>
  <c r="N31" i="1" s="1"/>
  <c r="J31" i="1"/>
  <c r="H31" i="1"/>
  <c r="M30" i="1"/>
  <c r="N30" i="1" s="1"/>
  <c r="J30" i="1"/>
  <c r="H30" i="1"/>
  <c r="M29" i="1"/>
  <c r="N29" i="1" s="1"/>
  <c r="J29" i="1"/>
  <c r="H29" i="1"/>
  <c r="M28" i="1"/>
  <c r="K28" i="1" s="1"/>
  <c r="L28" i="1" s="1"/>
  <c r="J28" i="1"/>
  <c r="H28" i="1"/>
  <c r="M27" i="1"/>
  <c r="N27" i="1" s="1"/>
  <c r="J27" i="1"/>
  <c r="H27" i="1"/>
  <c r="M26" i="1"/>
  <c r="N26" i="1" s="1"/>
  <c r="J26" i="1"/>
  <c r="H26" i="1"/>
  <c r="M25" i="1"/>
  <c r="N25" i="1" s="1"/>
  <c r="J25" i="1"/>
  <c r="H25" i="1"/>
  <c r="M24" i="1"/>
  <c r="K24" i="1" s="1"/>
  <c r="L24" i="1" s="1"/>
  <c r="J24" i="1"/>
  <c r="H24" i="1"/>
  <c r="M23" i="1"/>
  <c r="K23" i="1" s="1"/>
  <c r="L23" i="1" s="1"/>
  <c r="J23" i="1"/>
  <c r="H23" i="1"/>
  <c r="M22" i="1"/>
  <c r="K22" i="1" s="1"/>
  <c r="L22" i="1" s="1"/>
  <c r="J22" i="1"/>
  <c r="H22" i="1"/>
  <c r="M21" i="1"/>
  <c r="N21" i="1" s="1"/>
  <c r="J21" i="1"/>
  <c r="H21" i="1"/>
  <c r="M20" i="1"/>
  <c r="K20" i="1" s="1"/>
  <c r="L20" i="1" s="1"/>
  <c r="J20" i="1"/>
  <c r="H20" i="1"/>
  <c r="M19" i="1"/>
  <c r="J19" i="1"/>
  <c r="H19" i="1"/>
  <c r="M18" i="1"/>
  <c r="K18" i="1" s="1"/>
  <c r="L18" i="1" s="1"/>
  <c r="J18" i="1"/>
  <c r="H18" i="1"/>
  <c r="M17" i="1"/>
  <c r="K17" i="1" s="1"/>
  <c r="L17" i="1" s="1"/>
  <c r="J17" i="1"/>
  <c r="H17" i="1"/>
  <c r="M16" i="1"/>
  <c r="K16" i="1" s="1"/>
  <c r="L16" i="1" s="1"/>
  <c r="J16" i="1"/>
  <c r="H16" i="1"/>
  <c r="M15" i="1"/>
  <c r="K15" i="1" s="1"/>
  <c r="L15" i="1" s="1"/>
  <c r="J15" i="1"/>
  <c r="H15" i="1"/>
  <c r="M14" i="1"/>
  <c r="K14" i="1" s="1"/>
  <c r="L14" i="1" s="1"/>
  <c r="J14" i="1"/>
  <c r="H14" i="1"/>
  <c r="M13" i="1"/>
  <c r="K13" i="1" s="1"/>
  <c r="L13" i="1" s="1"/>
  <c r="J13" i="1"/>
  <c r="H13" i="1"/>
  <c r="M12" i="1"/>
  <c r="J12" i="1"/>
  <c r="H12" i="1"/>
  <c r="M11" i="1"/>
  <c r="N11" i="1" s="1"/>
  <c r="J11" i="1"/>
  <c r="H11" i="1"/>
  <c r="M10" i="1"/>
  <c r="K10" i="1" s="1"/>
  <c r="L10" i="1" s="1"/>
  <c r="J10" i="1"/>
  <c r="H10" i="1"/>
  <c r="M9" i="1"/>
  <c r="K9" i="1" s="1"/>
  <c r="L9" i="1" s="1"/>
  <c r="J9" i="1"/>
  <c r="H9" i="1"/>
  <c r="M8" i="1"/>
  <c r="K8" i="1" s="1"/>
  <c r="L8" i="1" s="1"/>
  <c r="J8" i="1"/>
  <c r="H8" i="1"/>
  <c r="J46" i="1" l="1"/>
  <c r="K34" i="1"/>
  <c r="L34" i="1" s="1"/>
  <c r="H46" i="1"/>
  <c r="K36" i="1"/>
  <c r="L36" i="1" s="1"/>
  <c r="K11" i="1"/>
  <c r="L11" i="1" s="1"/>
  <c r="K21" i="1"/>
  <c r="L21" i="1" s="1"/>
  <c r="N15" i="1"/>
  <c r="N14" i="1"/>
  <c r="N22" i="1"/>
  <c r="K26" i="1"/>
  <c r="L26" i="1" s="1"/>
  <c r="N17" i="1"/>
  <c r="K30" i="1"/>
  <c r="L30" i="1" s="1"/>
  <c r="N23" i="1"/>
  <c r="K43" i="1"/>
  <c r="L43" i="1" s="1"/>
  <c r="K41" i="1"/>
  <c r="L41" i="1" s="1"/>
  <c r="K38" i="1"/>
  <c r="L38" i="1" s="1"/>
  <c r="N9" i="1"/>
  <c r="K32" i="1"/>
  <c r="L32" i="1" s="1"/>
  <c r="N8" i="1"/>
  <c r="N13" i="1"/>
  <c r="N20" i="1"/>
  <c r="N28" i="1"/>
  <c r="N40" i="1"/>
  <c r="N42" i="1"/>
  <c r="N18" i="1"/>
  <c r="N24" i="1"/>
  <c r="N10" i="1"/>
  <c r="N16" i="1"/>
  <c r="K19" i="1"/>
  <c r="L19" i="1" s="1"/>
  <c r="K25" i="1"/>
  <c r="L25" i="1" s="1"/>
  <c r="K27" i="1"/>
  <c r="L27" i="1" s="1"/>
  <c r="K29" i="1"/>
  <c r="L29" i="1" s="1"/>
  <c r="K31" i="1"/>
  <c r="L31" i="1" s="1"/>
  <c r="K33" i="1"/>
  <c r="L33" i="1" s="1"/>
  <c r="K35" i="1"/>
  <c r="L35" i="1" s="1"/>
  <c r="K37" i="1"/>
  <c r="L37" i="1" s="1"/>
  <c r="K39" i="1"/>
  <c r="L39" i="1" s="1"/>
  <c r="N19" i="1"/>
  <c r="M46" i="1"/>
  <c r="K12" i="1"/>
  <c r="L12" i="1" s="1"/>
  <c r="N39" i="1"/>
  <c r="N12" i="1"/>
  <c r="L46" i="1" l="1"/>
  <c r="N46" i="1"/>
  <c r="K46" i="1"/>
  <c r="O47" i="1" l="1"/>
  <c r="N47" i="1"/>
  <c r="N51" i="1" s="1"/>
</calcChain>
</file>

<file path=xl/sharedStrings.xml><?xml version="1.0" encoding="utf-8"?>
<sst xmlns="http://schemas.openxmlformats.org/spreadsheetml/2006/main" count="171" uniqueCount="108">
  <si>
    <t>тень</t>
  </si>
  <si>
    <t>Акт списання використаних медикаментів, матеріалів та інших засобів по Комунальному некомерційному товариству "Коломийський районний центр первинної медико-санітарної допомоги Коломийської районної ради"</t>
  </si>
  <si>
    <t xml:space="preserve">  станом на 25.07.2026 року  отриманих в централізованому порядку за рахунок коштів державного бюджету по програмі "Імунопрофілактика".</t>
  </si>
  <si>
    <t>ЛИПЕНЬ</t>
  </si>
  <si>
    <t>№п/п</t>
  </si>
  <si>
    <t>Торгівельна назва згідно розхідної накладної ІФОДКЛ</t>
  </si>
  <si>
    <t>№ та дата  розхідної накладної ІФОДКЛ</t>
  </si>
  <si>
    <t>Серія</t>
  </si>
  <si>
    <t>Один. Вим.</t>
  </si>
  <si>
    <t>Ціна</t>
  </si>
  <si>
    <t>Залишок на початок зв.періоду</t>
  </si>
  <si>
    <t>Прихід</t>
  </si>
  <si>
    <t>Розхід</t>
  </si>
  <si>
    <t>Залишок на кінець зв.періоду</t>
  </si>
  <si>
    <t>к-сть</t>
  </si>
  <si>
    <t>сума</t>
  </si>
  <si>
    <t>шт</t>
  </si>
  <si>
    <t>доз</t>
  </si>
  <si>
    <t>Шприци з голками(різного обсягу) Syringe RUP 2ml</t>
  </si>
  <si>
    <t>№ 41 від 15.09.2023</t>
  </si>
  <si>
    <t>SO782170</t>
  </si>
  <si>
    <t>Шприци з голками(різного обсягу)Syr Mini 0,1 ml 27G3/8 №100</t>
  </si>
  <si>
    <t>№131 від 18.12.2023</t>
  </si>
  <si>
    <t>Вакцина кон'югована для профілактики захворювань, збудником яких є HAEMOPFILUS INFLUENZAE</t>
  </si>
  <si>
    <t>№329 від 14.06.2024</t>
  </si>
  <si>
    <t>1143М005</t>
  </si>
  <si>
    <t xml:space="preserve">ТЕТАДІФ/TETADIF сусп.д/ін, 1 доза/0,5мл, флакони по 5 мл(10доз)по 10 фл в кор. </t>
  </si>
  <si>
    <t>флакон</t>
  </si>
  <si>
    <t>Вакцина проти правця та дифтерії 10доз/Td VACCINE(2024)Adsorbed Tetanus and Diphtheria vaccine Adult dose vial of 10 doses With Vaccine Vial Monitor(YVM) 5мл АДП-М</t>
  </si>
  <si>
    <t>М-М-РВАКСПРО ВАКЦИНА ДЛЯ ПРОФІЛАКТИКИ КОРУ,ЕПІДЕМІЧНОГО ПАРОТИТУ ТА КРАСНУХИ ЖИВА, порошок для суспензії для ін.,, 1 флакон з порошком (1доза) та 1 флакон з розчинником (вода для ін.) по 0,7 мл у картонній коробці</t>
  </si>
  <si>
    <t>Вакцина DIFTET для профілактики дифтерії та правця адсорбована 5,0 мл 10 доз</t>
  </si>
  <si>
    <t>№162 від 16.01.2025</t>
  </si>
  <si>
    <t>С2161</t>
  </si>
  <si>
    <t>Комбінована вакцина S/ 359241 DTP-HeB-Hib fully liquid vaccine, 1 dose vial.Diphtheria, tetanus,pertussis, hepaticis B</t>
  </si>
  <si>
    <t>№555 від 13.03.2025</t>
  </si>
  <si>
    <t>2854Х035С</t>
  </si>
  <si>
    <t>№996 від 09.05.2025</t>
  </si>
  <si>
    <t>Вакцина кон'югована для профілактики захворювань, збудником яких є HAEMOPFILUS INFLUENZAE  типу В, ліофілізіат для розчину для ін'єкцій по 1 доз у  фл.  У компл.з розч.(натрію хлорид)</t>
  </si>
  <si>
    <t>1143М006</t>
  </si>
  <si>
    <t>Вакцина проти гепатиту В/Hepatitis B Vaccine DNA Recombinant, 1 dose vial Pediatric dose With Vaccine Vial Monitor (VVM), 0,5мл</t>
  </si>
  <si>
    <t>№1294 від 16.06.2025</t>
  </si>
  <si>
    <t>0325Q001А</t>
  </si>
  <si>
    <t>пакунок</t>
  </si>
  <si>
    <t>№2305 від 17.09.25</t>
  </si>
  <si>
    <t>222600825А</t>
  </si>
  <si>
    <t>Вакцина для профілактики гемофільної інфекції типу В(ХІБ з розчинником / НІВ)</t>
  </si>
  <si>
    <t>1143М009</t>
  </si>
  <si>
    <t>№2467 від 10.10.25; №2685 від 21.11.25;№66 від 26.01.26</t>
  </si>
  <si>
    <t>Y015664</t>
  </si>
  <si>
    <t>№2468 від 10.10.25</t>
  </si>
  <si>
    <t>№2684 від 21.11.25</t>
  </si>
  <si>
    <t>2501002А</t>
  </si>
  <si>
    <t>Вакцина для профілактики гемофільної інфекції типу В(ХІБ з розчинником / НІВ)VACCINE I DOSE VIAL, LYOPHILIZED HAEMOPHILUS TYPE B CONJUGATE STANDALONE VACCINE SINGLE DOSE VIALS.  WITH DILUENT, BATCH 1143M009 0,5МЛ</t>
  </si>
  <si>
    <t>Вакцина проти гепатиту В (рДНК)/Hepatitis B Vaccine DNA Recombinant, 1 dose vial Pediatric dose With Vaccine Vial Monitor (VVM),Batch 0325Q012A,  0,5мл</t>
  </si>
  <si>
    <t>0325Q012А</t>
  </si>
  <si>
    <t>Захисні ящики для використаних шприців та голок / Safety box f.used syrgs/ndls 5L., №25</t>
  </si>
  <si>
    <t>S0782208</t>
  </si>
  <si>
    <t xml:space="preserve">ГАРДАСИЛ,  9 ВАКЦИНА ПРОТИ ВІРУСУ ПАПІЛОМИ ЛЮДИНИ. 9 ВАЛЕНТНА(РЕКОМБІНАНТНА, АДСОРБОВАНА) субсензія для ін'єкцій, по 0,5 мл(1доза), по 0,5мл супсензії у попередньо наповненому шприці (скло) з обмежувачем ходупоршня. </t>
  </si>
  <si>
    <t>№7 від 12.01.2026</t>
  </si>
  <si>
    <t>Z012589</t>
  </si>
  <si>
    <t>№144 від 02.02.2026 №510 від 13.03.2026 №734 від 23.04.2026 №1025 від04.06.2026</t>
  </si>
  <si>
    <t>D2815</t>
  </si>
  <si>
    <t xml:space="preserve">Вакцина  для профілактики   гемофільної інфекції типу В(ХІБ) з розчинником / HIB VACCINE 1 DOSE VIAL, LYOPHILIZED HAEMOPHILUS TYPE B CONJUGATE STANDALONE VACCINE SINGLE DOSE VIALS, WITH VVM DILUENT, BATCH / Серія : 1143М009 т.пр. 30.11.2026р.  СЕРУМ ІНСТИТУТ ІНДІЇ. ПВТ. ЛТД, Індія </t>
  </si>
  <si>
    <t xml:space="preserve">№250 від 09.02.2026 </t>
  </si>
  <si>
    <t xml:space="preserve">Вакцина комбінована проти дифтерії,правця та кашлюку-гепатиту В(рекомбінованого) ,  Haemophilus influenzae типу b (Hib)/   DTP-HepB-Hib fully liquid vaccine, 1 dosevial,  pediatric dose Diphtheria, tetanus, pertussis, hepatitis B recombinant and Haemoplhilus influenzae type b (Hib) combined vaccine with Vaccine Vial Mjnitor (VVM)/,0,5 мл.Серія: 2854Х043A т.пр. 31.05.2027р.Виробник: Serum Institute of India Pvt.Ltd,Індія  </t>
  </si>
  <si>
    <t>№250 від 09.02.2026 №511 від 13.03.2026</t>
  </si>
  <si>
    <t>2854Х043A</t>
  </si>
  <si>
    <t>ВАКЦИНА ГЕПАТИТУ В (рДНК) / HEPATITIS В VACCINE DNA RECOMBINANT, 1 DOSE VIAL PEDIATRIC DOSE WITH VACCINE VIAL MONITOR (VVM), Batch 0325Q012A  0,5 МЛ.   Серія: 0325Q012A  т.пр. 31.03.2028р. Виробник: SERUM INSTITUTE  OF INDIA. PVT. LTD.  ІНДІЯ</t>
  </si>
  <si>
    <t>0325Q012A</t>
  </si>
  <si>
    <t>Вакцина проти дифтерії, правця та кашлюку/  DTP VACCINE (2024) Adsorbed Diphteria,Teatannus and Pertussiss vaccine Pediatric dose ,viai of 10 dosses with vaccine Vial Monitor (VVM) , 5мл.</t>
  </si>
  <si>
    <t>№513 від 13.03.2026 №1027  від 04.06.2026</t>
  </si>
  <si>
    <t>221100525А</t>
  </si>
  <si>
    <t>Вакцина COMIRNATY від COVID-19  (від 12 років)/ COMIRNATY 0,1 mg/ml 10x2,25ml GVL EU, 2,25ml</t>
  </si>
  <si>
    <t xml:space="preserve">№1026 від 04.06.2026 </t>
  </si>
  <si>
    <t>МН2939</t>
  </si>
  <si>
    <t>Вакцина проти кору,паротиту,краснухи (КПК)/ MMR II 0,5 ML 10x1DOZE VIAL, STERILEDILUENT  10x1DOZE VIAL, Batch Z008627, 0,5 мл</t>
  </si>
  <si>
    <t>№511 від 13.03.2026</t>
  </si>
  <si>
    <t>Z008856</t>
  </si>
  <si>
    <t>Інактивована поліомієлітна вакцина (ІПВ)/Inactivated Polio Vaccine, 10dose vial (IPV-10) with VVM, 5мл</t>
  </si>
  <si>
    <t>2501002A</t>
  </si>
  <si>
    <t>№739 від 23.04.2026</t>
  </si>
  <si>
    <t>Інактивована поліомієлітна вакцина (ІПВ)/IPV,  pack 10dose en generic VVM- A7, 5мл</t>
  </si>
  <si>
    <t>2524001A</t>
  </si>
  <si>
    <t>Вакцина DIFTET для профілактики дифтерії та правця адсорбована /DT Vaccine with VVM, 10 dose vials, 5мл</t>
  </si>
  <si>
    <t>№739 від 23.04.2026 №1027 від 04.06.2026</t>
  </si>
  <si>
    <t>С2169</t>
  </si>
  <si>
    <t>№735 від 23.04.2026</t>
  </si>
  <si>
    <t>№735 від 23.04.2026 №1026 від 04.06.2026</t>
  </si>
  <si>
    <t>флакони</t>
  </si>
  <si>
    <t>Вакцина  для профілактики   дифтерії, правця, кашлюку (з цільноклітинним компонентом), гепатиту В (рДНК) та хвороб збудником яких є Haemophilusinfluenzae типу b конгюгована (адсорбована) /Easyfile TT Vaccine (Each vial of 0,5 ml contains 1 dose)  with Vaccine Vial Monitor, Batch E5V015040, 0,5 мл Індія</t>
  </si>
  <si>
    <t>E5V015040</t>
  </si>
  <si>
    <t>Тест-система на виявлення інфекції М.tuberculosis/rdESAT-6/rCFP (SILL TIBCY) шкірний тест 10 доз, 1 мл, серія 5565MF001E</t>
  </si>
  <si>
    <t>№770 від 23.04.2026</t>
  </si>
  <si>
    <t>5665MF001E</t>
  </si>
  <si>
    <t>Вакцина для профілактики кору,паротиту та краснухи / MMR II 0,5 ML 10x1DOZE VIAL,  Batch Z008857, 0,5 мл</t>
  </si>
  <si>
    <t>№1027 від 04.06.2026</t>
  </si>
  <si>
    <t>Z008857</t>
  </si>
  <si>
    <t>Стерильний розчинник / STERILE DILUENT  10x1DOZE VIAL, Batch Z008627, 0,7 мл</t>
  </si>
  <si>
    <t xml:space="preserve"> Z008627</t>
  </si>
  <si>
    <t>Інактивована поліомієлітна вакцина (ІПВ)/Inactivaled polio vaccine, 10dose vial (IPV-10) with VVM , 5мл</t>
  </si>
  <si>
    <t>№1026 від 04.06.2026</t>
  </si>
  <si>
    <t>Всього</t>
  </si>
  <si>
    <t>Директор</t>
  </si>
  <si>
    <t>Джалапин  Б.М.</t>
  </si>
  <si>
    <t>Головний бухгалтер</t>
  </si>
  <si>
    <t>Хоміцька Т.І.</t>
  </si>
  <si>
    <t>Відповідальний статистик медичний</t>
  </si>
  <si>
    <t>Слісарук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</si>
</sst>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.000000"/>
    <numFmt numFmtId="166" formatCode="0.0000"/>
  </numFmts>
  <fonts count="30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2"/>
      <color theme="1"/>
      <name val="Calibri"/>
      <charset val="204"/>
      <scheme val="minor"/>
    </font>
    <font>
      <b/>
      <sz val="14"/>
      <color rgb="FF000000"/>
      <name val="Times New Roman"/>
      <charset val="204"/>
    </font>
    <font>
      <sz val="11"/>
      <color theme="1"/>
      <name val="Times New Roman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6"/>
      <color rgb="FFFF0000"/>
      <name val="Times New Roman"/>
      <charset val="204"/>
    </font>
    <font>
      <sz val="11"/>
      <name val="Times New Roman"/>
      <charset val="204"/>
    </font>
    <font>
      <b/>
      <sz val="10"/>
      <color rgb="FF000000"/>
      <name val="Times New Roman"/>
      <charset val="204"/>
    </font>
    <font>
      <sz val="12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4"/>
      <color theme="1"/>
      <name val="Times New Roman"/>
      <charset val="204"/>
    </font>
    <font>
      <b/>
      <sz val="24"/>
      <color theme="1"/>
      <name val="Times New Roman"/>
      <charset val="204"/>
    </font>
    <font>
      <b/>
      <sz val="20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2"/>
      <color rgb="FF495057"/>
      <name val="Times New Roman"/>
      <charset val="204"/>
    </font>
    <font>
      <b/>
      <sz val="18"/>
      <color theme="1"/>
      <name val="Times New Roman"/>
      <charset val="204"/>
    </font>
    <font>
      <b/>
      <sz val="14"/>
      <color rgb="FF495057"/>
      <name val="Times New Roman"/>
      <charset val="204"/>
    </font>
    <font>
      <sz val="20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4" fillId="0" borderId="0" xfId="0" applyFont="1"/>
    <xf numFmtId="2" fontId="1" fillId="0" borderId="0" xfId="0" applyNumberFormat="1" applyFont="1"/>
    <xf numFmtId="2" fontId="4" fillId="0" borderId="0" xfId="0" applyNumberFormat="1" applyFont="1"/>
    <xf numFmtId="0" fontId="4" fillId="0" borderId="7" xfId="0" applyFont="1" applyBorder="1"/>
    <xf numFmtId="0" fontId="11" fillId="0" borderId="0" xfId="0" applyFont="1"/>
    <xf numFmtId="9" fontId="4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" fontId="25" fillId="0" borderId="0" xfId="0" applyNumberFormat="1" applyFont="1" applyAlignment="1">
      <alignment horizontal="center"/>
    </xf>
    <xf numFmtId="0" fontId="13" fillId="0" borderId="0" xfId="0" applyFont="1"/>
    <xf numFmtId="0" fontId="25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2" fontId="0" fillId="0" borderId="0" xfId="0" applyNumberFormat="1"/>
    <xf numFmtId="0" fontId="26" fillId="0" borderId="0" xfId="0" applyFont="1" applyAlignment="1">
      <alignment wrapText="1"/>
    </xf>
    <xf numFmtId="0" fontId="26" fillId="0" borderId="0" xfId="0" applyFont="1" applyAlignment="1">
      <alignment horizontal="left" vertical="center" wrapText="1"/>
    </xf>
    <xf numFmtId="2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9" fillId="0" borderId="0" xfId="0" applyFont="1" applyAlignment="1">
      <alignment wrapText="1"/>
    </xf>
    <xf numFmtId="2" fontId="10" fillId="0" borderId="6" xfId="0" applyNumberFormat="1" applyFont="1" applyBorder="1"/>
    <xf numFmtId="2" fontId="10" fillId="0" borderId="0" xfId="0" applyNumberFormat="1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5" xfId="0" applyFont="1" applyBorder="1"/>
    <xf numFmtId="0" fontId="4" fillId="0" borderId="5" xfId="0" applyFont="1" applyBorder="1"/>
    <xf numFmtId="0" fontId="10" fillId="0" borderId="6" xfId="0" applyFont="1" applyBorder="1"/>
    <xf numFmtId="0" fontId="12" fillId="0" borderId="6" xfId="0" applyFont="1" applyBorder="1" applyAlignment="1">
      <alignment horizontal="center"/>
    </xf>
    <xf numFmtId="0" fontId="13" fillId="0" borderId="6" xfId="0" applyFont="1" applyBorder="1" applyAlignment="1">
      <alignment wrapText="1"/>
    </xf>
    <xf numFmtId="0" fontId="14" fillId="0" borderId="6" xfId="0" applyFont="1" applyBorder="1" applyAlignment="1">
      <alignment horizontal="center" wrapText="1"/>
    </xf>
    <xf numFmtId="164" fontId="15" fillId="0" borderId="6" xfId="0" applyNumberFormat="1" applyFont="1" applyBorder="1" applyAlignment="1">
      <alignment horizontal="center"/>
    </xf>
    <xf numFmtId="0" fontId="16" fillId="0" borderId="6" xfId="0" applyFont="1" applyBorder="1"/>
    <xf numFmtId="0" fontId="4" fillId="0" borderId="6" xfId="0" applyFont="1" applyBorder="1"/>
    <xf numFmtId="0" fontId="10" fillId="0" borderId="6" xfId="0" applyFont="1" applyBorder="1" applyAlignment="1">
      <alignment horizontal="center"/>
    </xf>
    <xf numFmtId="0" fontId="17" fillId="0" borderId="6" xfId="0" applyFont="1" applyBorder="1"/>
    <xf numFmtId="2" fontId="17" fillId="0" borderId="6" xfId="0" applyNumberFormat="1" applyFont="1" applyBorder="1"/>
    <xf numFmtId="0" fontId="15" fillId="0" borderId="6" xfId="0" applyFont="1" applyBorder="1" applyAlignment="1">
      <alignment horizontal="center"/>
    </xf>
    <xf numFmtId="165" fontId="17" fillId="0" borderId="6" xfId="0" applyNumberFormat="1" applyFont="1" applyBorder="1"/>
    <xf numFmtId="49" fontId="15" fillId="0" borderId="6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0" fontId="13" fillId="0" borderId="2" xfId="0" applyFont="1" applyBorder="1" applyAlignment="1">
      <alignment wrapText="1"/>
    </xf>
    <xf numFmtId="2" fontId="4" fillId="0" borderId="6" xfId="0" applyNumberFormat="1" applyFont="1" applyBorder="1"/>
    <xf numFmtId="2" fontId="10" fillId="0" borderId="6" xfId="0" applyNumberFormat="1" applyFont="1" applyBorder="1" applyAlignment="1">
      <alignment horizontal="center"/>
    </xf>
    <xf numFmtId="2" fontId="15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wrapText="1"/>
    </xf>
    <xf numFmtId="0" fontId="7" fillId="0" borderId="6" xfId="0" applyFont="1" applyBorder="1"/>
    <xf numFmtId="0" fontId="18" fillId="0" borderId="0" xfId="0" applyFont="1"/>
    <xf numFmtId="166" fontId="10" fillId="0" borderId="0" xfId="0" applyNumberFormat="1" applyFont="1"/>
    <xf numFmtId="2" fontId="6" fillId="0" borderId="0" xfId="0" applyNumberFormat="1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9" fillId="0" borderId="1" xfId="0" applyFont="1" applyBorder="1"/>
    <xf numFmtId="0" fontId="10" fillId="0" borderId="3" xfId="0" applyFont="1" applyBorder="1" applyAlignment="1">
      <alignment horizontal="center" vertical="center" wrapText="1"/>
    </xf>
    <xf numFmtId="0" fontId="9" fillId="0" borderId="4" xfId="0" applyFont="1" applyBorder="1"/>
    <xf numFmtId="0" fontId="10" fillId="0" borderId="3" xfId="0" applyFont="1" applyBorder="1" applyAlignment="1">
      <alignment horizontal="center" vertical="center"/>
    </xf>
    <xf numFmtId="0" fontId="7" fillId="0" borderId="0" xfId="0" applyFont="1"/>
    <xf numFmtId="0" fontId="19" fillId="0" borderId="0" xfId="0" applyFont="1" applyAlignment="1">
      <alignment horizontal="left"/>
    </xf>
    <xf numFmtId="0" fontId="20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4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Desktop/&#1047;&#1074;&#1110;&#1090;&#1080;%20&#1087;&#1086;%20&#1042;&#1072;&#1082;&#1094;&#1080;&#1085;&#1072;&#1093;%20%20&#1085;&#1072;%2025.07.2026%20&#1075;&#1086;&#1090;&#1086;&#1074;&#1080;&#1081;.xlsx" TargetMode="External"/><Relationship Id="rId1" Type="http://schemas.openxmlformats.org/officeDocument/2006/relationships/externalLinkPath" Target="/Users/user/Desktop/&#1047;&#1074;&#1110;&#1090;&#1080;%20&#1087;&#1086;%20&#1042;&#1072;&#1082;&#1094;&#1080;&#1085;&#1072;&#1093;%20%20&#1085;&#1072;%2025.07.2026%20&#1075;&#1086;&#1090;&#1086;&#1074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зведена на 25.07.2026"/>
      <sheetName val="Коршів"/>
      <sheetName val="Отинія"/>
      <sheetName val="ЛХлібичин"/>
      <sheetName val="Струпків"/>
      <sheetName val="Турка"/>
      <sheetName val="Виноград"/>
      <sheetName val="Сопів"/>
      <sheetName val="Княждвір"/>
      <sheetName val="Печеніжин"/>
      <sheetName val="центр"/>
      <sheetName val="Пядики"/>
      <sheetName val="ВКамянка"/>
      <sheetName val="Підгайчики"/>
      <sheetName val="Гвіздець"/>
      <sheetName val="---"/>
      <sheetName val="-----"/>
      <sheetName val="Кулачківці"/>
      <sheetName val="---------"/>
    </sheetNames>
    <sheetDataSet>
      <sheetData sheetId="0"/>
      <sheetData sheetId="1">
        <row r="3">
          <cell r="M3">
            <v>0</v>
          </cell>
        </row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8</v>
          </cell>
        </row>
        <row r="48">
          <cell r="M48">
            <v>0</v>
          </cell>
        </row>
        <row r="49">
          <cell r="M49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8</v>
          </cell>
        </row>
        <row r="64">
          <cell r="M64">
            <v>5</v>
          </cell>
        </row>
        <row r="65">
          <cell r="M65">
            <v>6</v>
          </cell>
        </row>
        <row r="67">
          <cell r="M67">
            <v>0</v>
          </cell>
        </row>
        <row r="68">
          <cell r="M68">
            <v>20</v>
          </cell>
        </row>
        <row r="69">
          <cell r="M69">
            <v>0</v>
          </cell>
        </row>
        <row r="70">
          <cell r="M70">
            <v>9</v>
          </cell>
        </row>
        <row r="71">
          <cell r="M71">
            <v>0</v>
          </cell>
        </row>
        <row r="72">
          <cell r="M72">
            <v>1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20</v>
          </cell>
        </row>
        <row r="85">
          <cell r="M85">
            <v>1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</sheetData>
      <sheetData sheetId="2">
        <row r="3">
          <cell r="M3">
            <v>0</v>
          </cell>
        </row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0</v>
          </cell>
        </row>
        <row r="49">
          <cell r="M49">
            <v>2</v>
          </cell>
        </row>
        <row r="55">
          <cell r="M55">
            <v>0</v>
          </cell>
        </row>
        <row r="57">
          <cell r="M57">
            <v>10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8</v>
          </cell>
        </row>
        <row r="67">
          <cell r="M67">
            <v>0</v>
          </cell>
        </row>
        <row r="68">
          <cell r="M68">
            <v>60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4</v>
          </cell>
        </row>
        <row r="72">
          <cell r="M72">
            <v>2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2</v>
          </cell>
        </row>
        <row r="81">
          <cell r="M81">
            <v>0</v>
          </cell>
        </row>
        <row r="82">
          <cell r="M82">
            <v>20</v>
          </cell>
        </row>
        <row r="83">
          <cell r="M83">
            <v>20</v>
          </cell>
        </row>
        <row r="84">
          <cell r="M84">
            <v>30</v>
          </cell>
        </row>
        <row r="85">
          <cell r="M85">
            <v>2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</sheetData>
      <sheetData sheetId="3">
        <row r="3">
          <cell r="M3">
            <v>0</v>
          </cell>
        </row>
        <row r="6">
          <cell r="M6">
            <v>0</v>
          </cell>
        </row>
        <row r="9">
          <cell r="M9">
            <v>0</v>
          </cell>
        </row>
        <row r="11">
          <cell r="M11">
            <v>6</v>
          </cell>
        </row>
        <row r="30">
          <cell r="M30">
            <v>2</v>
          </cell>
        </row>
        <row r="31">
          <cell r="M31">
            <v>20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0</v>
          </cell>
        </row>
        <row r="49">
          <cell r="M49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4</v>
          </cell>
        </row>
        <row r="68">
          <cell r="M68">
            <v>0</v>
          </cell>
        </row>
        <row r="69">
          <cell r="M69">
            <v>0</v>
          </cell>
        </row>
        <row r="70">
          <cell r="M70">
            <v>2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10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10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</sheetData>
      <sheetData sheetId="4">
        <row r="3">
          <cell r="M3">
            <v>0</v>
          </cell>
        </row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0</v>
          </cell>
        </row>
        <row r="49">
          <cell r="M49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0</v>
          </cell>
        </row>
        <row r="68">
          <cell r="M68">
            <v>10</v>
          </cell>
        </row>
        <row r="69">
          <cell r="M69">
            <v>0</v>
          </cell>
        </row>
        <row r="70">
          <cell r="M70">
            <v>1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1</v>
          </cell>
        </row>
        <row r="87">
          <cell r="M87">
            <v>1</v>
          </cell>
        </row>
        <row r="88">
          <cell r="M88">
            <v>0</v>
          </cell>
        </row>
      </sheetData>
      <sheetData sheetId="5">
        <row r="3">
          <cell r="M3">
            <v>0</v>
          </cell>
        </row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0</v>
          </cell>
        </row>
        <row r="49">
          <cell r="M49">
            <v>3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3</v>
          </cell>
        </row>
        <row r="67">
          <cell r="M67">
            <v>0</v>
          </cell>
        </row>
        <row r="68">
          <cell r="M68">
            <v>10</v>
          </cell>
        </row>
        <row r="69">
          <cell r="M69">
            <v>0</v>
          </cell>
        </row>
        <row r="70">
          <cell r="M70">
            <v>2</v>
          </cell>
        </row>
        <row r="71">
          <cell r="M71">
            <v>0</v>
          </cell>
        </row>
        <row r="72">
          <cell r="M72">
            <v>1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2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2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5</v>
          </cell>
        </row>
        <row r="87">
          <cell r="M87">
            <v>5</v>
          </cell>
        </row>
        <row r="88">
          <cell r="M88">
            <v>1</v>
          </cell>
        </row>
      </sheetData>
      <sheetData sheetId="6">
        <row r="3">
          <cell r="M3">
            <v>0</v>
          </cell>
        </row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1</v>
          </cell>
        </row>
        <row r="49">
          <cell r="M49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1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3</v>
          </cell>
        </row>
        <row r="87">
          <cell r="M87">
            <v>3</v>
          </cell>
        </row>
        <row r="88">
          <cell r="M88">
            <v>0</v>
          </cell>
        </row>
      </sheetData>
      <sheetData sheetId="7">
        <row r="3">
          <cell r="M3">
            <v>0</v>
          </cell>
        </row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0</v>
          </cell>
        </row>
        <row r="49">
          <cell r="M49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1</v>
          </cell>
        </row>
        <row r="70">
          <cell r="M70">
            <v>1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2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5</v>
          </cell>
        </row>
        <row r="82">
          <cell r="M82">
            <v>0</v>
          </cell>
        </row>
        <row r="83">
          <cell r="M83">
            <v>3</v>
          </cell>
        </row>
        <row r="84">
          <cell r="M84">
            <v>4</v>
          </cell>
        </row>
        <row r="85">
          <cell r="M85">
            <v>1</v>
          </cell>
        </row>
        <row r="86">
          <cell r="M86">
            <v>0</v>
          </cell>
        </row>
        <row r="87">
          <cell r="M87">
            <v>0</v>
          </cell>
        </row>
      </sheetData>
      <sheetData sheetId="8">
        <row r="3">
          <cell r="M3">
            <v>0</v>
          </cell>
        </row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0</v>
          </cell>
        </row>
        <row r="49">
          <cell r="M49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</v>
          </cell>
        </row>
        <row r="67">
          <cell r="M67">
            <v>0</v>
          </cell>
        </row>
        <row r="68">
          <cell r="M68">
            <v>20</v>
          </cell>
        </row>
        <row r="69">
          <cell r="M69">
            <v>0</v>
          </cell>
        </row>
        <row r="70">
          <cell r="M70">
            <v>1</v>
          </cell>
        </row>
        <row r="71">
          <cell r="M71">
            <v>5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3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1</v>
          </cell>
        </row>
        <row r="80">
          <cell r="M80">
            <v>1</v>
          </cell>
        </row>
        <row r="81">
          <cell r="M81">
            <v>14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4</v>
          </cell>
        </row>
        <row r="85">
          <cell r="M85">
            <v>1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</sheetData>
      <sheetData sheetId="9">
        <row r="3">
          <cell r="M3">
            <v>0</v>
          </cell>
        </row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0</v>
          </cell>
        </row>
        <row r="49">
          <cell r="M49">
            <v>1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7</v>
          </cell>
        </row>
        <row r="67">
          <cell r="M67">
            <v>0</v>
          </cell>
        </row>
        <row r="68">
          <cell r="M68">
            <v>170</v>
          </cell>
        </row>
        <row r="69">
          <cell r="M69">
            <v>10</v>
          </cell>
        </row>
        <row r="70">
          <cell r="M70">
            <v>4</v>
          </cell>
        </row>
        <row r="71">
          <cell r="M71">
            <v>30</v>
          </cell>
        </row>
        <row r="72">
          <cell r="M72">
            <v>2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3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11</v>
          </cell>
        </row>
        <row r="84">
          <cell r="M84">
            <v>20</v>
          </cell>
        </row>
        <row r="85">
          <cell r="M85">
            <v>1</v>
          </cell>
        </row>
        <row r="86">
          <cell r="M86">
            <v>26</v>
          </cell>
        </row>
        <row r="87">
          <cell r="M87">
            <v>26</v>
          </cell>
        </row>
        <row r="88">
          <cell r="M88">
            <v>2</v>
          </cell>
        </row>
      </sheetData>
      <sheetData sheetId="10">
        <row r="3">
          <cell r="M3">
            <v>0</v>
          </cell>
        </row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0</v>
          </cell>
        </row>
        <row r="49">
          <cell r="M49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</sheetData>
      <sheetData sheetId="11">
        <row r="3">
          <cell r="M3">
            <v>0</v>
          </cell>
        </row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0</v>
          </cell>
        </row>
        <row r="49">
          <cell r="M49">
            <v>7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0</v>
          </cell>
        </row>
        <row r="68">
          <cell r="M68">
            <v>20</v>
          </cell>
        </row>
        <row r="69">
          <cell r="M69">
            <v>0</v>
          </cell>
        </row>
        <row r="70">
          <cell r="M70">
            <v>4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5</v>
          </cell>
        </row>
        <row r="77">
          <cell r="M77">
            <v>16</v>
          </cell>
        </row>
        <row r="78">
          <cell r="M78">
            <v>2</v>
          </cell>
        </row>
        <row r="79">
          <cell r="M79">
            <v>1</v>
          </cell>
        </row>
        <row r="80">
          <cell r="M80">
            <v>2</v>
          </cell>
        </row>
        <row r="81">
          <cell r="M81">
            <v>0</v>
          </cell>
        </row>
        <row r="82">
          <cell r="M82">
            <v>10</v>
          </cell>
        </row>
        <row r="83">
          <cell r="M83">
            <v>8</v>
          </cell>
        </row>
        <row r="84">
          <cell r="M84">
            <v>5</v>
          </cell>
        </row>
        <row r="85">
          <cell r="M85">
            <v>2</v>
          </cell>
        </row>
        <row r="86">
          <cell r="M86">
            <v>12</v>
          </cell>
        </row>
        <row r="87">
          <cell r="M87">
            <v>12</v>
          </cell>
        </row>
        <row r="88">
          <cell r="M88">
            <v>0</v>
          </cell>
        </row>
      </sheetData>
      <sheetData sheetId="12">
        <row r="3">
          <cell r="M3">
            <v>0</v>
          </cell>
        </row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0</v>
          </cell>
        </row>
        <row r="49">
          <cell r="M49">
            <v>1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</v>
          </cell>
        </row>
        <row r="67">
          <cell r="M67">
            <v>0</v>
          </cell>
        </row>
        <row r="68">
          <cell r="M68">
            <v>20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1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1</v>
          </cell>
        </row>
        <row r="80">
          <cell r="M80">
            <v>1</v>
          </cell>
        </row>
        <row r="81">
          <cell r="M81">
            <v>9</v>
          </cell>
        </row>
        <row r="82">
          <cell r="M82">
            <v>3</v>
          </cell>
        </row>
        <row r="83">
          <cell r="M83">
            <v>11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</sheetData>
      <sheetData sheetId="13">
        <row r="3">
          <cell r="M3">
            <v>0</v>
          </cell>
        </row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1</v>
          </cell>
        </row>
        <row r="36">
          <cell r="M36">
            <v>2</v>
          </cell>
        </row>
        <row r="48">
          <cell r="M48">
            <v>0</v>
          </cell>
        </row>
        <row r="49">
          <cell r="M49">
            <v>2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0</v>
          </cell>
        </row>
        <row r="68">
          <cell r="M68">
            <v>34</v>
          </cell>
        </row>
        <row r="69">
          <cell r="M69">
            <v>4</v>
          </cell>
        </row>
        <row r="70">
          <cell r="M70">
            <v>1</v>
          </cell>
        </row>
        <row r="71">
          <cell r="M71">
            <v>4</v>
          </cell>
        </row>
        <row r="72">
          <cell r="M72">
            <v>1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9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4</v>
          </cell>
        </row>
        <row r="85">
          <cell r="M85">
            <v>1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</sheetData>
      <sheetData sheetId="14">
        <row r="3">
          <cell r="M3">
            <v>0</v>
          </cell>
        </row>
        <row r="6">
          <cell r="M6">
            <v>0</v>
          </cell>
        </row>
        <row r="9">
          <cell r="M9">
            <v>50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0</v>
          </cell>
        </row>
        <row r="49">
          <cell r="M49">
            <v>0</v>
          </cell>
        </row>
        <row r="55">
          <cell r="M55">
            <v>0</v>
          </cell>
        </row>
        <row r="57">
          <cell r="M57">
            <v>2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3</v>
          </cell>
        </row>
        <row r="67">
          <cell r="M67">
            <v>0</v>
          </cell>
        </row>
        <row r="68">
          <cell r="M68">
            <v>40</v>
          </cell>
        </row>
        <row r="69">
          <cell r="M69">
            <v>1</v>
          </cell>
        </row>
        <row r="70">
          <cell r="M70">
            <v>0</v>
          </cell>
        </row>
        <row r="71">
          <cell r="M71">
            <v>2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1</v>
          </cell>
        </row>
        <row r="81">
          <cell r="M81">
            <v>0</v>
          </cell>
        </row>
        <row r="82">
          <cell r="M82">
            <v>4</v>
          </cell>
        </row>
        <row r="83">
          <cell r="M83">
            <v>5</v>
          </cell>
        </row>
        <row r="84">
          <cell r="M84">
            <v>4</v>
          </cell>
        </row>
        <row r="85">
          <cell r="M85">
            <v>1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1</v>
          </cell>
        </row>
      </sheetData>
      <sheetData sheetId="15"/>
      <sheetData sheetId="16"/>
      <sheetData sheetId="17">
        <row r="3">
          <cell r="M3">
            <v>0</v>
          </cell>
        </row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0</v>
          </cell>
        </row>
        <row r="49">
          <cell r="M49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</v>
          </cell>
        </row>
        <row r="67">
          <cell r="M67">
            <v>1</v>
          </cell>
        </row>
        <row r="68">
          <cell r="M68">
            <v>10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2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5</v>
          </cell>
        </row>
        <row r="87">
          <cell r="M87">
            <v>5</v>
          </cell>
        </row>
        <row r="88">
          <cell r="M88">
            <v>0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2"/>
  <sheetViews>
    <sheetView tabSelected="1" zoomScale="73" zoomScaleNormal="73" workbookViewId="0">
      <selection activeCell="R6" sqref="R6"/>
    </sheetView>
  </sheetViews>
  <sheetFormatPr defaultColWidth="14.44140625" defaultRowHeight="15" customHeight="1"/>
  <cols>
    <col min="1" max="1" width="4.6640625" customWidth="1"/>
    <col min="2" max="2" width="51.33203125" style="2" customWidth="1"/>
    <col min="3" max="3" width="16.88671875" customWidth="1"/>
    <col min="4" max="4" width="11.44140625" customWidth="1"/>
    <col min="5" max="5" width="5.88671875" customWidth="1"/>
    <col min="6" max="6" width="9.44140625" customWidth="1"/>
    <col min="7" max="7" width="8.109375" style="3" customWidth="1"/>
    <col min="8" max="8" width="16.33203125" customWidth="1"/>
    <col min="9" max="9" width="13.6640625" customWidth="1"/>
    <col min="10" max="10" width="10.6640625" customWidth="1"/>
    <col min="11" max="11" width="16.109375" customWidth="1"/>
    <col min="12" max="12" width="11.5546875" customWidth="1"/>
    <col min="13" max="13" width="12" style="3" customWidth="1"/>
    <col min="14" max="14" width="14.33203125" customWidth="1"/>
    <col min="15" max="15" width="11.88671875" customWidth="1"/>
    <col min="16" max="16" width="9.5546875" customWidth="1"/>
    <col min="17" max="18" width="8.6640625" customWidth="1"/>
    <col min="19" max="19" width="9.5546875" customWidth="1"/>
    <col min="20" max="21" width="8.6640625" customWidth="1"/>
    <col min="22" max="22" width="19.44140625" customWidth="1"/>
    <col min="23" max="26" width="8.6640625" customWidth="1"/>
  </cols>
  <sheetData>
    <row r="1" spans="1:14" ht="1.5" customHeight="1">
      <c r="A1" s="1" t="s">
        <v>0</v>
      </c>
    </row>
    <row r="2" spans="1:14" ht="15.6" hidden="1"/>
    <row r="3" spans="1:14" ht="37.5" customHeight="1">
      <c r="A3" s="59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ht="27.75" customHeight="1">
      <c r="A4" s="61" t="s">
        <v>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1:14" ht="16.2">
      <c r="A5" s="26"/>
      <c r="B5" s="27"/>
      <c r="C5" s="26"/>
      <c r="D5" s="26"/>
      <c r="E5" s="28"/>
      <c r="F5" s="28"/>
      <c r="G5" s="62" t="s">
        <v>3</v>
      </c>
      <c r="H5" s="63"/>
      <c r="I5" s="63"/>
      <c r="J5" s="63"/>
      <c r="K5" s="63"/>
      <c r="L5" s="63"/>
      <c r="M5" s="26"/>
      <c r="N5" s="26"/>
    </row>
    <row r="6" spans="1:14" ht="52.5" customHeight="1">
      <c r="A6" s="29" t="s">
        <v>4</v>
      </c>
      <c r="B6" s="30" t="s">
        <v>5</v>
      </c>
      <c r="C6" s="29" t="s">
        <v>6</v>
      </c>
      <c r="D6" s="29" t="s">
        <v>7</v>
      </c>
      <c r="E6" s="29" t="s">
        <v>8</v>
      </c>
      <c r="F6" s="29" t="s">
        <v>9</v>
      </c>
      <c r="G6" s="64" t="s">
        <v>10</v>
      </c>
      <c r="H6" s="65"/>
      <c r="I6" s="66" t="s">
        <v>11</v>
      </c>
      <c r="J6" s="65"/>
      <c r="K6" s="66" t="s">
        <v>12</v>
      </c>
      <c r="L6" s="65"/>
      <c r="M6" s="64" t="s">
        <v>13</v>
      </c>
      <c r="N6" s="65"/>
    </row>
    <row r="7" spans="1:14" ht="52.5" customHeight="1">
      <c r="A7" s="29"/>
      <c r="B7" s="31"/>
      <c r="C7" s="32"/>
      <c r="D7" s="32"/>
      <c r="E7" s="32"/>
      <c r="F7" s="32"/>
      <c r="G7" s="33" t="s">
        <v>14</v>
      </c>
      <c r="H7" s="33" t="s">
        <v>15</v>
      </c>
      <c r="I7" s="33" t="s">
        <v>14</v>
      </c>
      <c r="J7" s="33" t="s">
        <v>15</v>
      </c>
      <c r="K7" s="33" t="s">
        <v>14</v>
      </c>
      <c r="L7" s="33" t="s">
        <v>15</v>
      </c>
      <c r="M7" s="33" t="s">
        <v>14</v>
      </c>
      <c r="N7" s="33" t="s">
        <v>15</v>
      </c>
    </row>
    <row r="8" spans="1:14" ht="33.75" customHeight="1">
      <c r="A8" s="34">
        <v>4</v>
      </c>
      <c r="B8" s="35" t="s">
        <v>18</v>
      </c>
      <c r="C8" s="36" t="s">
        <v>19</v>
      </c>
      <c r="D8" s="37" t="s">
        <v>20</v>
      </c>
      <c r="E8" s="38" t="s">
        <v>16</v>
      </c>
      <c r="F8" s="39">
        <v>2.19</v>
      </c>
      <c r="G8" s="40">
        <v>10</v>
      </c>
      <c r="H8" s="41">
        <f t="shared" ref="H8:H23" si="0">G8*F8</f>
        <v>21.9</v>
      </c>
      <c r="I8" s="40"/>
      <c r="J8" s="42">
        <f t="shared" ref="J8:J22" si="1">I8*F8</f>
        <v>0</v>
      </c>
      <c r="K8" s="40">
        <f t="shared" ref="K8:K23" si="2">G8+I8-M8</f>
        <v>10</v>
      </c>
      <c r="L8" s="41">
        <f t="shared" ref="L8:L22" si="3">K8*F8</f>
        <v>21.9</v>
      </c>
      <c r="M8" s="43">
        <f>[1]Отинія!M6+[1]Коршів!M6+[1]ЛХлібичин!M6+[1]Виноград!M6+[1]Струпків!M6+[1]Сопів!M6+[1]Княждвір!M6+[1]Печеніжин!M6+[1]центр!M6+[1]Пядики!M6+[1]ВКамянка!M6+[1]Турка!M6+[1]Підгайчики!M6+[1]Гвіздець!M6+[1]Кулачківці!M6</f>
        <v>0</v>
      </c>
      <c r="N8" s="44">
        <f t="shared" ref="N8:N22" si="4">M8*F8</f>
        <v>0</v>
      </c>
    </row>
    <row r="9" spans="1:14" ht="59.25" customHeight="1">
      <c r="A9" s="34">
        <v>7</v>
      </c>
      <c r="B9" s="35" t="s">
        <v>21</v>
      </c>
      <c r="C9" s="36" t="s">
        <v>22</v>
      </c>
      <c r="D9" s="45">
        <v>2206457</v>
      </c>
      <c r="E9" s="38" t="s">
        <v>16</v>
      </c>
      <c r="F9" s="39">
        <v>1.46</v>
      </c>
      <c r="G9" s="40">
        <v>50</v>
      </c>
      <c r="H9" s="41">
        <f t="shared" si="0"/>
        <v>73</v>
      </c>
      <c r="I9" s="40"/>
      <c r="J9" s="42">
        <f t="shared" si="1"/>
        <v>0</v>
      </c>
      <c r="K9" s="40">
        <f t="shared" si="2"/>
        <v>0</v>
      </c>
      <c r="L9" s="41">
        <f t="shared" si="3"/>
        <v>0</v>
      </c>
      <c r="M9" s="43">
        <f>[1]Отинія!M9+[1]Коршів!M9+[1]ЛХлібичин!M9+[1]Виноград!M9+[1]Струпків!M9+[1]Сопів!M9+[1]Княждвір!M9+[1]Печеніжин!M9+[1]центр!M9+[1]Пядики!M9+[1]ВКамянка!M9+[1]Турка!M9+[1]Підгайчики!M9+[1]Гвіздець!M9+[1]Кулачківці!M9</f>
        <v>50</v>
      </c>
      <c r="N9" s="44">
        <f t="shared" si="4"/>
        <v>73</v>
      </c>
    </row>
    <row r="10" spans="1:14" ht="78.75" customHeight="1">
      <c r="A10" s="34">
        <v>9</v>
      </c>
      <c r="B10" s="35" t="s">
        <v>23</v>
      </c>
      <c r="C10" s="36" t="s">
        <v>24</v>
      </c>
      <c r="D10" s="43" t="s">
        <v>25</v>
      </c>
      <c r="E10" s="38" t="s">
        <v>17</v>
      </c>
      <c r="F10" s="39">
        <v>165.97</v>
      </c>
      <c r="G10" s="40">
        <v>8</v>
      </c>
      <c r="H10" s="41">
        <f t="shared" si="0"/>
        <v>1327.76</v>
      </c>
      <c r="I10" s="40"/>
      <c r="J10" s="42">
        <f t="shared" si="1"/>
        <v>0</v>
      </c>
      <c r="K10" s="40">
        <f t="shared" si="2"/>
        <v>2</v>
      </c>
      <c r="L10" s="41">
        <f t="shared" si="3"/>
        <v>331.94</v>
      </c>
      <c r="M10" s="43">
        <f>[1]Отинія!M11+[1]Коршів!M11+[1]ЛХлібичин!M11+[1]Виноград!M11+[1]Струпків!M11+[1]Сопів!M11+[1]Княждвір!M11+[1]Печеніжин!M11+[1]центр!M11+[1]Пядики!M11+[1]ВКамянка!M11+[1]Турка!M11+[1]Підгайчики!M11+[1]Гвіздець!M11+[1]Кулачківці!M11</f>
        <v>6</v>
      </c>
      <c r="N10" s="44">
        <f t="shared" si="4"/>
        <v>995.81999999999994</v>
      </c>
    </row>
    <row r="11" spans="1:14" ht="60.6" customHeight="1">
      <c r="A11" s="34">
        <v>28</v>
      </c>
      <c r="B11" s="35" t="s">
        <v>30</v>
      </c>
      <c r="C11" s="36" t="s">
        <v>31</v>
      </c>
      <c r="D11" s="46" t="s">
        <v>32</v>
      </c>
      <c r="E11" s="38" t="s">
        <v>27</v>
      </c>
      <c r="F11" s="39">
        <v>87.971109999999996</v>
      </c>
      <c r="G11" s="40">
        <v>2</v>
      </c>
      <c r="H11" s="41">
        <f t="shared" si="0"/>
        <v>175.94221999999999</v>
      </c>
      <c r="I11" s="40"/>
      <c r="J11" s="42">
        <f t="shared" si="1"/>
        <v>0</v>
      </c>
      <c r="K11" s="40">
        <f t="shared" si="2"/>
        <v>0</v>
      </c>
      <c r="L11" s="41">
        <f t="shared" si="3"/>
        <v>0</v>
      </c>
      <c r="M11" s="43">
        <f>[1]Отинія!M30+[1]Коршів!M30+[1]ЛХлібичин!M30+[1]Виноград!M30+[1]Струпків!M30+[1]Сопів!M30+[1]Княждвір!M30+[1]Печеніжин!M30+[1]центр!M30+[1]Пядики!M30+[1]ВКамянка!M30+[1]Турка!M30+[1]Підгайчики!M30+[1]Гвіздець!M30+[1]Кулачківці!M30</f>
        <v>2</v>
      </c>
      <c r="N11" s="44">
        <f t="shared" si="4"/>
        <v>175.94221999999999</v>
      </c>
    </row>
    <row r="12" spans="1:14" ht="61.2" customHeight="1">
      <c r="A12" s="34">
        <v>29</v>
      </c>
      <c r="B12" s="35" t="s">
        <v>33</v>
      </c>
      <c r="C12" s="36" t="s">
        <v>34</v>
      </c>
      <c r="D12" s="37" t="s">
        <v>35</v>
      </c>
      <c r="E12" s="38" t="s">
        <v>27</v>
      </c>
      <c r="F12" s="39">
        <v>53.739310000000003</v>
      </c>
      <c r="G12" s="40">
        <v>20</v>
      </c>
      <c r="H12" s="41">
        <f t="shared" si="0"/>
        <v>1074.7862</v>
      </c>
      <c r="I12" s="40"/>
      <c r="J12" s="42">
        <f t="shared" si="1"/>
        <v>0</v>
      </c>
      <c r="K12" s="40">
        <f t="shared" si="2"/>
        <v>0</v>
      </c>
      <c r="L12" s="41">
        <f t="shared" si="3"/>
        <v>0</v>
      </c>
      <c r="M12" s="43">
        <f>[1]Отинія!M31+[1]Коршів!M31+[1]ЛХлібичин!M31+[1]Виноград!M31+[1]Струпків!M31+[1]Сопів!M31+[1]Княждвір!M31+[1]Печеніжин!M31+[1]центр!M31+[1]Пядики!M31+[1]ВКамянка!M31+[1]Турка!M31+[1]Підгайчики!M31+[1]Гвіздець!M31+[1]Кулачківці!M31</f>
        <v>20</v>
      </c>
      <c r="N12" s="44">
        <f t="shared" si="4"/>
        <v>1074.7862</v>
      </c>
    </row>
    <row r="13" spans="1:14" ht="128.25" customHeight="1">
      <c r="A13" s="34">
        <v>33</v>
      </c>
      <c r="B13" s="47" t="s">
        <v>37</v>
      </c>
      <c r="C13" s="36" t="s">
        <v>36</v>
      </c>
      <c r="D13" s="45" t="s">
        <v>38</v>
      </c>
      <c r="E13" s="38" t="s">
        <v>17</v>
      </c>
      <c r="F13" s="48">
        <v>165.97</v>
      </c>
      <c r="G13" s="40">
        <v>1</v>
      </c>
      <c r="H13" s="41">
        <f t="shared" si="0"/>
        <v>165.97</v>
      </c>
      <c r="I13" s="40"/>
      <c r="J13" s="42">
        <f t="shared" si="1"/>
        <v>0</v>
      </c>
      <c r="K13" s="40">
        <f t="shared" si="2"/>
        <v>0</v>
      </c>
      <c r="L13" s="41">
        <f t="shared" si="3"/>
        <v>0</v>
      </c>
      <c r="M13" s="43">
        <f>[1]Отинія!M35+[1]Коршів!M35+[1]ЛХлібичин!M35+[1]Виноград!M35+[1]Струпків!M35+[1]Сопів!M35+[1]Княждвір!M35+[1]Печеніжин!M35+[1]центр!M35+[1]Пядики!M35+[1]ВКамянка!M35+[1]Турка!M35+[1]Підгайчики!M35+[1]Гвіздець!M35+[1]Кулачківці!M35</f>
        <v>1</v>
      </c>
      <c r="N13" s="44">
        <f t="shared" si="4"/>
        <v>165.97</v>
      </c>
    </row>
    <row r="14" spans="1:14" ht="76.95" customHeight="1">
      <c r="A14" s="34">
        <v>34</v>
      </c>
      <c r="B14" s="47" t="s">
        <v>39</v>
      </c>
      <c r="C14" s="36" t="s">
        <v>40</v>
      </c>
      <c r="D14" s="45" t="s">
        <v>41</v>
      </c>
      <c r="E14" s="38" t="s">
        <v>27</v>
      </c>
      <c r="F14" s="48">
        <v>22.809000000000001</v>
      </c>
      <c r="G14" s="40">
        <v>10</v>
      </c>
      <c r="H14" s="41">
        <f t="shared" si="0"/>
        <v>228.09</v>
      </c>
      <c r="I14" s="40"/>
      <c r="J14" s="42">
        <f t="shared" si="1"/>
        <v>0</v>
      </c>
      <c r="K14" s="40">
        <f t="shared" si="2"/>
        <v>0</v>
      </c>
      <c r="L14" s="41">
        <f t="shared" si="3"/>
        <v>0</v>
      </c>
      <c r="M14" s="43">
        <f>[1]Отинія!M36+[1]Коршів!M36+[1]ЛХлібичин!M36+[1]Виноград!M36+[1]Струпків!M36+[1]Сопів!M36+[1]Княждвір!M36+[1]Печеніжин!M36+[1]центр!M36+[1]Пядики!M36+[1]ВКамянка!M36+[1]Турка!M36+[1]Підгайчики!M36+[1]Гвіздець!M36+[1]Кулачківці!M36</f>
        <v>10</v>
      </c>
      <c r="N14" s="44">
        <f t="shared" si="4"/>
        <v>228.09</v>
      </c>
    </row>
    <row r="15" spans="1:14" ht="63" customHeight="1">
      <c r="A15" s="34">
        <v>46</v>
      </c>
      <c r="B15" s="35" t="s">
        <v>28</v>
      </c>
      <c r="C15" s="36" t="s">
        <v>43</v>
      </c>
      <c r="D15" s="43" t="s">
        <v>44</v>
      </c>
      <c r="E15" s="38" t="s">
        <v>27</v>
      </c>
      <c r="F15" s="39">
        <v>53.783439999999999</v>
      </c>
      <c r="G15" s="40">
        <v>4</v>
      </c>
      <c r="H15" s="41">
        <f t="shared" si="0"/>
        <v>215.13376</v>
      </c>
      <c r="I15" s="40"/>
      <c r="J15" s="42">
        <f t="shared" si="1"/>
        <v>0</v>
      </c>
      <c r="K15" s="40">
        <f t="shared" si="2"/>
        <v>3</v>
      </c>
      <c r="L15" s="41">
        <f t="shared" si="3"/>
        <v>161.35032000000001</v>
      </c>
      <c r="M15" s="43">
        <f>[1]Отинія!M48+[1]Коршів!M48+[1]ЛХлібичин!M48+[1]Виноград!M48+[1]Струпків!M48+[1]Сопів!M48+[1]Княждвір!M48+[1]Печеніжин!M48+[1]центр!M48+[1]Пядики!M48+[1]ВКамянка!M48+[1]Турка!M48+[1]Підгайчики!M48+[1]Гвіздець!M48+[1]Кулачківці!M48</f>
        <v>1</v>
      </c>
      <c r="N15" s="44">
        <f t="shared" si="4"/>
        <v>53.783439999999999</v>
      </c>
    </row>
    <row r="16" spans="1:14" ht="51.75" customHeight="1">
      <c r="A16" s="34">
        <v>47</v>
      </c>
      <c r="B16" s="35" t="s">
        <v>45</v>
      </c>
      <c r="C16" s="36" t="s">
        <v>43</v>
      </c>
      <c r="D16" s="43" t="s">
        <v>46</v>
      </c>
      <c r="E16" s="38" t="s">
        <v>27</v>
      </c>
      <c r="F16" s="39">
        <v>93.262510000000006</v>
      </c>
      <c r="G16" s="40">
        <v>21</v>
      </c>
      <c r="H16" s="41">
        <f t="shared" si="0"/>
        <v>1958.5127100000002</v>
      </c>
      <c r="I16" s="40"/>
      <c r="J16" s="42">
        <f t="shared" si="1"/>
        <v>0</v>
      </c>
      <c r="K16" s="40">
        <f t="shared" si="2"/>
        <v>5</v>
      </c>
      <c r="L16" s="41">
        <f t="shared" si="3"/>
        <v>466.31255000000004</v>
      </c>
      <c r="M16" s="43">
        <f>[1]Отинія!M49+[1]Коршів!M49+[1]ЛХлібичин!M49+[1]Виноград!M49+[1]Струпків!M49+[1]Сопів!M49+[1]Княждвір!M49+[1]Печеніжин!M49+[1]центр!M49+[1]Пядики!M49+[1]ВКамянка!M49+[1]Турка!M49+[1]Підгайчики!M49+[1]Гвіздець!M49+[1]Кулачківці!M49</f>
        <v>16</v>
      </c>
      <c r="N16" s="44">
        <f t="shared" si="4"/>
        <v>1492.2001600000001</v>
      </c>
    </row>
    <row r="17" spans="1:14" ht="141.6" customHeight="1">
      <c r="A17" s="40">
        <v>53</v>
      </c>
      <c r="B17" s="47" t="s">
        <v>29</v>
      </c>
      <c r="C17" s="36" t="s">
        <v>47</v>
      </c>
      <c r="D17" s="40" t="s">
        <v>48</v>
      </c>
      <c r="E17" s="38" t="s">
        <v>17</v>
      </c>
      <c r="F17" s="33">
        <v>311.82</v>
      </c>
      <c r="G17" s="40">
        <v>7</v>
      </c>
      <c r="H17" s="41">
        <f t="shared" si="0"/>
        <v>2182.7399999999998</v>
      </c>
      <c r="I17" s="49"/>
      <c r="J17" s="42">
        <f t="shared" si="1"/>
        <v>0</v>
      </c>
      <c r="K17" s="49">
        <f t="shared" si="2"/>
        <v>7</v>
      </c>
      <c r="L17" s="41">
        <f t="shared" si="3"/>
        <v>2182.7399999999998</v>
      </c>
      <c r="M17" s="50">
        <f>[1]Отинія!M55+[1]Коршів!M55+[1]ЛХлібичин!M55+[1]Виноград!M55+[1]Струпків!M55+[1]Сопів!M55+[1]Княждвір!M55+[1]Печеніжин!M55+[1]центр!M55+[1]Пядики!M55+[1]ВКамянка!M55+[1]Турка!M55+[1]Підгайчики!M55+[1]Гвіздець!M55+[1]Кулачківці!M55</f>
        <v>0</v>
      </c>
      <c r="N17" s="44">
        <f t="shared" si="4"/>
        <v>0</v>
      </c>
    </row>
    <row r="18" spans="1:14" ht="51.75" customHeight="1">
      <c r="A18" s="40">
        <v>55</v>
      </c>
      <c r="B18" s="35" t="s">
        <v>45</v>
      </c>
      <c r="C18" s="36" t="s">
        <v>49</v>
      </c>
      <c r="D18" s="43" t="s">
        <v>46</v>
      </c>
      <c r="E18" s="38" t="s">
        <v>27</v>
      </c>
      <c r="F18" s="33">
        <v>93.262219999999999</v>
      </c>
      <c r="G18" s="40">
        <v>12</v>
      </c>
      <c r="H18" s="41">
        <f t="shared" si="0"/>
        <v>1119.1466399999999</v>
      </c>
      <c r="I18" s="49"/>
      <c r="J18" s="42">
        <f t="shared" si="1"/>
        <v>0</v>
      </c>
      <c r="K18" s="49">
        <f t="shared" si="2"/>
        <v>0</v>
      </c>
      <c r="L18" s="41">
        <f t="shared" si="3"/>
        <v>0</v>
      </c>
      <c r="M18" s="50">
        <f>[1]Отинія!M57+[1]Коршів!M57+[1]ЛХлібичин!M57+[1]Виноград!M57+[1]Струпків!M57+[1]Сопів!M57+[1]Княждвір!M57+[1]Печеніжин!M57+[1]центр!M57+[1]Пядики!M57+[1]ВКамянка!M57+[1]Турка!M57+[1]Підгайчики!M57+[1]Гвіздець!M57+[1]Кулачківці!M57</f>
        <v>12</v>
      </c>
      <c r="N18" s="44">
        <f t="shared" si="4"/>
        <v>1119.1466399999999</v>
      </c>
    </row>
    <row r="19" spans="1:14" ht="138.6" customHeight="1">
      <c r="A19" s="40">
        <v>61</v>
      </c>
      <c r="B19" s="35" t="s">
        <v>52</v>
      </c>
      <c r="C19" s="36" t="s">
        <v>50</v>
      </c>
      <c r="D19" s="43" t="s">
        <v>46</v>
      </c>
      <c r="E19" s="38" t="s">
        <v>27</v>
      </c>
      <c r="F19" s="33">
        <v>93.26267</v>
      </c>
      <c r="G19" s="40">
        <v>8</v>
      </c>
      <c r="H19" s="41">
        <f t="shared" si="0"/>
        <v>746.10136</v>
      </c>
      <c r="I19" s="49"/>
      <c r="J19" s="42">
        <f t="shared" si="1"/>
        <v>0</v>
      </c>
      <c r="K19" s="49">
        <f t="shared" si="2"/>
        <v>0</v>
      </c>
      <c r="L19" s="41">
        <f t="shared" si="3"/>
        <v>0</v>
      </c>
      <c r="M19" s="50">
        <f>[1]Коршів!M63+[1]Отинія!M63+[1]ЛХлібичин!M63+[1]Струпків!M63+[1]Турка!M63+[1]Виноград!M63+[1]Сопів!M63+[1]Княждвір!M63+[1]Печеніжин!M63+[1]центр!M63+[1]Пядики!M63+[1]ВКамянка!M63+[1]Підгайчики!M63+[1]Гвіздець!M63+[1]Кулачківці!M63</f>
        <v>8</v>
      </c>
      <c r="N19" s="44">
        <f t="shared" si="4"/>
        <v>746.10136</v>
      </c>
    </row>
    <row r="20" spans="1:14" ht="75.599999999999994" customHeight="1">
      <c r="A20" s="40">
        <v>62</v>
      </c>
      <c r="B20" s="35" t="s">
        <v>53</v>
      </c>
      <c r="C20" s="36" t="s">
        <v>50</v>
      </c>
      <c r="D20" s="43" t="s">
        <v>54</v>
      </c>
      <c r="E20" s="38" t="s">
        <v>27</v>
      </c>
      <c r="F20" s="33">
        <v>22.723700000000001</v>
      </c>
      <c r="G20" s="40">
        <v>5</v>
      </c>
      <c r="H20" s="41">
        <f t="shared" si="0"/>
        <v>113.61850000000001</v>
      </c>
      <c r="I20" s="49"/>
      <c r="J20" s="42">
        <f t="shared" si="1"/>
        <v>0</v>
      </c>
      <c r="K20" s="49">
        <f t="shared" si="2"/>
        <v>0</v>
      </c>
      <c r="L20" s="41">
        <f t="shared" si="3"/>
        <v>0</v>
      </c>
      <c r="M20" s="50">
        <f>[1]Коршів!M64+[1]Отинія!M64+[1]ЛХлібичин!M64+[1]Струпків!M64+[1]Турка!M64+[1]Виноград!M64+[1]Сопів!M64+[1]Княждвір!M64+[1]Печеніжин!M64+[1]центр!M64+[1]Пядики!M64+[1]ВКамянка!M64+[1]Підгайчики!M64+[1]Гвіздець!M64+[1]Кулачківці!M64</f>
        <v>5</v>
      </c>
      <c r="N20" s="44">
        <f t="shared" si="4"/>
        <v>113.61850000000001</v>
      </c>
    </row>
    <row r="21" spans="1:14" ht="66" customHeight="1">
      <c r="A21" s="40">
        <v>63</v>
      </c>
      <c r="B21" s="35" t="s">
        <v>55</v>
      </c>
      <c r="C21" s="36" t="s">
        <v>50</v>
      </c>
      <c r="D21" s="43" t="s">
        <v>56</v>
      </c>
      <c r="E21" s="38" t="s">
        <v>16</v>
      </c>
      <c r="F21" s="33">
        <v>27.242519999999999</v>
      </c>
      <c r="G21" s="40">
        <v>35</v>
      </c>
      <c r="H21" s="41">
        <f t="shared" si="0"/>
        <v>953.48820000000001</v>
      </c>
      <c r="I21" s="49"/>
      <c r="J21" s="42">
        <f t="shared" si="1"/>
        <v>0</v>
      </c>
      <c r="K21" s="49">
        <f t="shared" si="2"/>
        <v>4</v>
      </c>
      <c r="L21" s="41">
        <f t="shared" si="3"/>
        <v>108.97008</v>
      </c>
      <c r="M21" s="50">
        <f>[1]Коршів!M65+[1]Отинія!M65+[1]ЛХлібичин!M65+[1]Струпків!M65+[1]Турка!M65+[1]Виноград!M65+[1]Сопів!M65+[1]Княждвір!M65+[1]Печеніжин!M65+[1]центр!M65+[1]Пядики!M65+[1]ВКамянка!M65+[1]Підгайчики!M65+[1]Гвіздець!M65+[1]Кулачківці!M65</f>
        <v>31</v>
      </c>
      <c r="N21" s="44">
        <f t="shared" si="4"/>
        <v>844.51811999999995</v>
      </c>
    </row>
    <row r="22" spans="1:14" ht="141" customHeight="1">
      <c r="A22" s="40">
        <v>65</v>
      </c>
      <c r="B22" s="35" t="s">
        <v>57</v>
      </c>
      <c r="C22" s="36" t="s">
        <v>58</v>
      </c>
      <c r="D22" s="43" t="s">
        <v>59</v>
      </c>
      <c r="E22" s="38" t="s">
        <v>17</v>
      </c>
      <c r="F22" s="33">
        <v>5200</v>
      </c>
      <c r="G22" s="40">
        <v>6</v>
      </c>
      <c r="H22" s="41">
        <f t="shared" si="0"/>
        <v>31200</v>
      </c>
      <c r="I22" s="49"/>
      <c r="J22" s="42">
        <f t="shared" si="1"/>
        <v>0</v>
      </c>
      <c r="K22" s="49">
        <f t="shared" si="2"/>
        <v>1</v>
      </c>
      <c r="L22" s="41">
        <f t="shared" si="3"/>
        <v>5200</v>
      </c>
      <c r="M22" s="50">
        <f>[1]Коршів!M67+[1]Отинія!M67+[1]ЛХлібичин!M67+[1]Струпків!M67+[1]Турка!M67+[1]Виноград!M67+[1]Сопів!M67+[1]Княждвір!M67+[1]Печеніжин!M67+[1]центр!M67+[1]Пядики!M67+[1]ВКамянка!M67+[1]Підгайчики!M67+[1]Гвіздець!M67+[1]Кулачківці!M67</f>
        <v>5</v>
      </c>
      <c r="N22" s="44">
        <f t="shared" si="4"/>
        <v>26000</v>
      </c>
    </row>
    <row r="23" spans="1:14" ht="51.75" customHeight="1">
      <c r="A23" s="40">
        <v>66</v>
      </c>
      <c r="B23" s="47" t="s">
        <v>26</v>
      </c>
      <c r="C23" s="36" t="s">
        <v>60</v>
      </c>
      <c r="D23" s="43" t="s">
        <v>61</v>
      </c>
      <c r="E23" s="38"/>
      <c r="F23" s="33">
        <v>63</v>
      </c>
      <c r="G23" s="40">
        <v>495</v>
      </c>
      <c r="H23" s="41">
        <f t="shared" si="0"/>
        <v>31185</v>
      </c>
      <c r="I23" s="49"/>
      <c r="J23" s="42">
        <f t="shared" ref="J23:J43" si="5">I23*F23</f>
        <v>0</v>
      </c>
      <c r="K23" s="49">
        <f t="shared" si="2"/>
        <v>81</v>
      </c>
      <c r="L23" s="41">
        <f t="shared" ref="L23:L43" si="6">K23*F23</f>
        <v>5103</v>
      </c>
      <c r="M23" s="50">
        <f>[1]Коршів!M68+[1]Отинія!M68+[1]ЛХлібичин!M68+[1]Струпків!M68+[1]Турка!M68+[1]Виноград!M68+[1]Сопів!M68+[1]Княждвір!M68+[1]Печеніжин!M68+[1]центр!M68+[1]Пядики!M68+[1]ВКамянка!M68+[1]Підгайчики!M68+[1]Гвіздець!M68+[1]Кулачківці!M68</f>
        <v>414</v>
      </c>
      <c r="N23" s="44">
        <f t="shared" ref="N23:N43" si="7">M23*F23</f>
        <v>26082</v>
      </c>
    </row>
    <row r="24" spans="1:14" ht="105" customHeight="1">
      <c r="A24" s="40">
        <v>67</v>
      </c>
      <c r="B24" s="35" t="s">
        <v>62</v>
      </c>
      <c r="C24" s="36" t="s">
        <v>63</v>
      </c>
      <c r="D24" s="43" t="s">
        <v>46</v>
      </c>
      <c r="E24" s="38" t="s">
        <v>17</v>
      </c>
      <c r="F24" s="33">
        <v>93.262330000000006</v>
      </c>
      <c r="G24" s="40">
        <v>17</v>
      </c>
      <c r="H24" s="41">
        <f t="shared" ref="H24:H43" si="8">G24*F24</f>
        <v>1585.4596100000001</v>
      </c>
      <c r="I24" s="49">
        <v>0</v>
      </c>
      <c r="J24" s="42">
        <f t="shared" si="5"/>
        <v>0</v>
      </c>
      <c r="K24" s="49">
        <f t="shared" ref="K24:K45" si="9">G24+I24-M24</f>
        <v>1</v>
      </c>
      <c r="L24" s="41">
        <f t="shared" si="6"/>
        <v>93.262330000000006</v>
      </c>
      <c r="M24" s="50">
        <f>[1]Коршів!M69+[1]Отинія!M69+[1]ЛХлібичин!M69+[1]Струпків!M69+[1]Турка!M69+[1]Виноград!M69+[1]Сопів!M69+[1]Княждвір!M69+[1]Печеніжин!M69+[1]центр!M69+[1]Пядики!M69+[1]ВКамянка!M69+[1]Підгайчики!M69+[1]Гвіздець!M69+[1]Кулачківці!M69</f>
        <v>16</v>
      </c>
      <c r="N24" s="44">
        <f t="shared" si="7"/>
        <v>1492.1972800000001</v>
      </c>
    </row>
    <row r="25" spans="1:14" ht="91.95" customHeight="1">
      <c r="A25" s="40">
        <v>68</v>
      </c>
      <c r="B25" s="35" t="s">
        <v>64</v>
      </c>
      <c r="C25" s="36" t="s">
        <v>65</v>
      </c>
      <c r="D25" s="43" t="s">
        <v>66</v>
      </c>
      <c r="E25" s="38" t="s">
        <v>17</v>
      </c>
      <c r="F25" s="33">
        <v>53.912199999999999</v>
      </c>
      <c r="G25" s="40">
        <v>44</v>
      </c>
      <c r="H25" s="41">
        <f t="shared" si="8"/>
        <v>2372.1367999999998</v>
      </c>
      <c r="I25" s="49">
        <v>0</v>
      </c>
      <c r="J25" s="42">
        <f t="shared" si="5"/>
        <v>0</v>
      </c>
      <c r="K25" s="49">
        <f t="shared" si="9"/>
        <v>19</v>
      </c>
      <c r="L25" s="41">
        <f t="shared" si="6"/>
        <v>1024.3317999999999</v>
      </c>
      <c r="M25" s="50">
        <f>[1]Коршів!M70+[1]Отинія!M70+[1]ЛХлібичин!M70+[1]Струпків!M70+[1]Турка!M70+[1]Виноград!M70+[1]Сопів!M70+[1]Княждвір!M70+[1]Печеніжин!M70+[1]центр!M70+[1]Пядики!M70+[1]ВКамянка!M70+[1]Підгайчики!M70+[1]Гвіздець!M70+[1]Кулачківці!M70</f>
        <v>25</v>
      </c>
      <c r="N25" s="44">
        <f t="shared" si="7"/>
        <v>1347.8050000000001</v>
      </c>
    </row>
    <row r="26" spans="1:14" ht="171" customHeight="1">
      <c r="A26" s="40">
        <v>69</v>
      </c>
      <c r="B26" s="35" t="s">
        <v>67</v>
      </c>
      <c r="C26" s="36" t="s">
        <v>63</v>
      </c>
      <c r="D26" s="43" t="s">
        <v>68</v>
      </c>
      <c r="E26" s="38" t="s">
        <v>17</v>
      </c>
      <c r="F26" s="33">
        <v>22.723669999999998</v>
      </c>
      <c r="G26" s="40">
        <v>45</v>
      </c>
      <c r="H26" s="41">
        <f t="shared" si="8"/>
        <v>1022.5651499999999</v>
      </c>
      <c r="I26" s="49">
        <v>0</v>
      </c>
      <c r="J26" s="42">
        <f t="shared" si="5"/>
        <v>0</v>
      </c>
      <c r="K26" s="49">
        <f t="shared" si="9"/>
        <v>0</v>
      </c>
      <c r="L26" s="41">
        <f t="shared" si="6"/>
        <v>0</v>
      </c>
      <c r="M26" s="50">
        <f>[1]Коршів!M71+[1]Отинія!M71+[1]ЛХлібичин!M71+[1]Струпків!M71+[1]Турка!M71+[1]Виноград!M71+[1]Сопів!M71+[1]Княждвір!M71+[1]Печеніжин!M71+[1]центр!M71+[1]Пядики!M71+[1]ВКамянка!M71+[1]Підгайчики!M71+[1]Гвіздець!M71+[1]Кулачківці!M71</f>
        <v>45</v>
      </c>
      <c r="N26" s="44">
        <f t="shared" si="7"/>
        <v>1022.5651499999999</v>
      </c>
    </row>
    <row r="27" spans="1:14" ht="108" customHeight="1">
      <c r="A27" s="40">
        <v>70</v>
      </c>
      <c r="B27" s="35" t="s">
        <v>69</v>
      </c>
      <c r="C27" s="36" t="s">
        <v>70</v>
      </c>
      <c r="D27" s="43" t="s">
        <v>71</v>
      </c>
      <c r="E27" s="38" t="s">
        <v>27</v>
      </c>
      <c r="F27" s="33">
        <v>100.90917</v>
      </c>
      <c r="G27" s="40">
        <v>9</v>
      </c>
      <c r="H27" s="41">
        <f t="shared" si="8"/>
        <v>908.18253000000004</v>
      </c>
      <c r="I27" s="49"/>
      <c r="J27" s="42">
        <f t="shared" si="5"/>
        <v>0</v>
      </c>
      <c r="K27" s="49">
        <f t="shared" si="9"/>
        <v>1</v>
      </c>
      <c r="L27" s="41">
        <f t="shared" si="6"/>
        <v>100.90917</v>
      </c>
      <c r="M27" s="50">
        <f>[1]Коршів!M72+[1]Отинія!M72+[1]ЛХлібичин!M72+[1]Струпків!M72+[1]Турка!M72+[1]Виноград!M72+[1]Сопів!M72+[1]Княждвір!M72+[1]Печеніжин!M72+[1]центр!M72+[1]Пядики!M72+[1]ВКамянка!M72+[1]Підгайчики!M72+[1]Гвіздець!M72+[1]Кулачківці!M72</f>
        <v>8</v>
      </c>
      <c r="N27" s="44">
        <f t="shared" si="7"/>
        <v>807.27336000000003</v>
      </c>
    </row>
    <row r="28" spans="1:14" ht="71.400000000000006" customHeight="1">
      <c r="A28" s="40">
        <v>71</v>
      </c>
      <c r="B28" s="35" t="s">
        <v>72</v>
      </c>
      <c r="C28" s="36" t="s">
        <v>73</v>
      </c>
      <c r="D28" s="43" t="s">
        <v>74</v>
      </c>
      <c r="E28" s="38" t="s">
        <v>42</v>
      </c>
      <c r="F28" s="33">
        <v>16787.25</v>
      </c>
      <c r="G28" s="40">
        <v>0.1</v>
      </c>
      <c r="H28" s="41">
        <f t="shared" si="8"/>
        <v>1678.7250000000001</v>
      </c>
      <c r="I28" s="49"/>
      <c r="J28" s="42">
        <f t="shared" si="5"/>
        <v>0</v>
      </c>
      <c r="K28" s="49">
        <f t="shared" si="9"/>
        <v>0.1</v>
      </c>
      <c r="L28" s="41">
        <f t="shared" si="6"/>
        <v>1678.7250000000001</v>
      </c>
      <c r="M28" s="50">
        <f>[1]Коршів!M73+[1]Отинія!M73+[1]ЛХлібичин!M73+[1]Струпків!M73+[1]Турка!M73+[1]Виноград!M73+[1]Сопів!M73+[1]Княждвір!M73+[1]Печеніжин!M73+[1]центр!M73+[1]Пядики!M73+[1]ВКамянка!M73+[1]Підгайчики!M73+[1]Гвіздець!M73+[1]Кулачківці!M73</f>
        <v>0</v>
      </c>
      <c r="N28" s="44">
        <f t="shared" si="7"/>
        <v>0</v>
      </c>
    </row>
    <row r="29" spans="1:14" ht="58.95" customHeight="1">
      <c r="A29" s="40">
        <v>72</v>
      </c>
      <c r="B29" s="35" t="s">
        <v>75</v>
      </c>
      <c r="C29" s="36" t="s">
        <v>76</v>
      </c>
      <c r="D29" s="43" t="s">
        <v>77</v>
      </c>
      <c r="E29" s="38" t="s">
        <v>27</v>
      </c>
      <c r="F29" s="33">
        <v>352.24770000000001</v>
      </c>
      <c r="G29" s="40">
        <v>12</v>
      </c>
      <c r="H29" s="41">
        <f t="shared" si="8"/>
        <v>4226.9724000000006</v>
      </c>
      <c r="I29" s="49">
        <v>0</v>
      </c>
      <c r="J29" s="42">
        <f t="shared" si="5"/>
        <v>0</v>
      </c>
      <c r="K29" s="49">
        <f t="shared" si="9"/>
        <v>0</v>
      </c>
      <c r="L29" s="41">
        <f t="shared" si="6"/>
        <v>0</v>
      </c>
      <c r="M29" s="50">
        <f>[1]Коршів!M74+[1]Отинія!M74+[1]ЛХлібичин!M74+[1]Струпків!M74+[1]Турка!M74+[1]Виноград!M74+[1]Сопів!M74+[1]Княждвір!M74+[1]Печеніжин!M74+[1]центр!M74+[1]Пядики!M74+[1]ВКамянка!M74+[1]Підгайчики!M74+[1]Гвіздець!M74+[1]Кулачківці!M74</f>
        <v>12</v>
      </c>
      <c r="N29" s="44">
        <f t="shared" si="7"/>
        <v>4226.9724000000006</v>
      </c>
    </row>
    <row r="30" spans="1:14" ht="56.4" customHeight="1">
      <c r="A30" s="40">
        <v>73</v>
      </c>
      <c r="B30" s="35" t="s">
        <v>78</v>
      </c>
      <c r="C30" s="36" t="s">
        <v>76</v>
      </c>
      <c r="D30" s="43" t="s">
        <v>79</v>
      </c>
      <c r="E30" s="38" t="s">
        <v>27</v>
      </c>
      <c r="F30" s="33">
        <v>560.08807999999999</v>
      </c>
      <c r="G30" s="40">
        <v>1</v>
      </c>
      <c r="H30" s="41">
        <f t="shared" si="8"/>
        <v>560.08807999999999</v>
      </c>
      <c r="I30" s="49">
        <v>0</v>
      </c>
      <c r="J30" s="42">
        <f t="shared" si="5"/>
        <v>0</v>
      </c>
      <c r="K30" s="49">
        <f t="shared" si="9"/>
        <v>1</v>
      </c>
      <c r="L30" s="41">
        <f t="shared" si="6"/>
        <v>560.08807999999999</v>
      </c>
      <c r="M30" s="50">
        <f>[1]Коршів!M75+[1]Отинія!M75+[1]ЛХлібичин!M75+[1]Струпків!M75+[1]Турка!M75+[1]Виноград!M75+[1]Сопів!M75+[1]Княждвір!M75+[1]Печеніжин!M75+[1]центр!M75+[1]Пядики!M75+[1]ВКамянка!M75+[1]Підгайчики!M75+[1]Гвіздець!M75+[1]Кулачківці!M75</f>
        <v>0</v>
      </c>
      <c r="N30" s="44">
        <f t="shared" si="7"/>
        <v>0</v>
      </c>
    </row>
    <row r="31" spans="1:14" ht="46.95" customHeight="1">
      <c r="A31" s="40">
        <v>74</v>
      </c>
      <c r="B31" s="35" t="s">
        <v>62</v>
      </c>
      <c r="C31" s="36" t="s">
        <v>76</v>
      </c>
      <c r="D31" s="43" t="s">
        <v>46</v>
      </c>
      <c r="E31" s="38" t="s">
        <v>17</v>
      </c>
      <c r="F31" s="33">
        <v>93.262550000000005</v>
      </c>
      <c r="G31" s="40">
        <v>8</v>
      </c>
      <c r="H31" s="41">
        <f t="shared" si="8"/>
        <v>746.10040000000004</v>
      </c>
      <c r="I31" s="49">
        <v>0</v>
      </c>
      <c r="J31" s="42">
        <f t="shared" si="5"/>
        <v>0</v>
      </c>
      <c r="K31" s="49">
        <f t="shared" si="9"/>
        <v>0</v>
      </c>
      <c r="L31" s="41">
        <f t="shared" si="6"/>
        <v>0</v>
      </c>
      <c r="M31" s="50">
        <f>[1]Коршів!M76+[1]Отинія!M76+[1]ЛХлібичин!M76+[1]Струпків!M76+[1]Турка!M76+[1]Виноград!M76+[1]Сопів!M76+[1]Княждвір!M76+[1]Печеніжин!M76+[1]центр!M76+[1]Пядики!M76+[1]ВКамянка!M76+[1]Підгайчики!M76+[1]Гвіздець!M76+[1]Кулачківці!M76</f>
        <v>8</v>
      </c>
      <c r="N31" s="44">
        <f t="shared" si="7"/>
        <v>746.10040000000004</v>
      </c>
    </row>
    <row r="32" spans="1:14" ht="32.4" customHeight="1">
      <c r="A32" s="40">
        <v>75</v>
      </c>
      <c r="B32" s="35" t="s">
        <v>67</v>
      </c>
      <c r="C32" s="36" t="s">
        <v>76</v>
      </c>
      <c r="D32" s="43" t="s">
        <v>68</v>
      </c>
      <c r="E32" s="38" t="s">
        <v>17</v>
      </c>
      <c r="F32" s="33">
        <v>22.723590000000002</v>
      </c>
      <c r="G32" s="40">
        <v>18</v>
      </c>
      <c r="H32" s="41">
        <f t="shared" si="8"/>
        <v>409.02462000000003</v>
      </c>
      <c r="I32" s="49">
        <v>0</v>
      </c>
      <c r="J32" s="42">
        <f t="shared" si="5"/>
        <v>0</v>
      </c>
      <c r="K32" s="49">
        <f t="shared" si="9"/>
        <v>1</v>
      </c>
      <c r="L32" s="41">
        <f t="shared" si="6"/>
        <v>22.723590000000002</v>
      </c>
      <c r="M32" s="50">
        <f>[1]Коршів!M77+[1]Отинія!M77+[1]ЛХлібичин!M77+[1]Струпків!M77+[1]Турка!M77+[1]Виноград!M77+[1]Сопів!M77+[1]Княждвір!M77+[1]Печеніжин!M77+[1]центр!M77+[1]Пядики!M77+[1]ВКамянка!M77+[1]Підгайчики!M77+[1]Гвіздець!M77+[1]Кулачківці!M77</f>
        <v>17</v>
      </c>
      <c r="N32" s="44">
        <f t="shared" si="7"/>
        <v>386.30103000000003</v>
      </c>
    </row>
    <row r="33" spans="1:19" ht="77.400000000000006" customHeight="1">
      <c r="A33" s="40">
        <v>76</v>
      </c>
      <c r="B33" s="35" t="s">
        <v>69</v>
      </c>
      <c r="C33" s="36" t="s">
        <v>80</v>
      </c>
      <c r="D33" s="43" t="s">
        <v>71</v>
      </c>
      <c r="E33" s="38" t="s">
        <v>27</v>
      </c>
      <c r="F33" s="33">
        <v>100.90875</v>
      </c>
      <c r="G33" s="40">
        <v>3</v>
      </c>
      <c r="H33" s="41">
        <f t="shared" si="8"/>
        <v>302.72624999999999</v>
      </c>
      <c r="I33" s="49">
        <v>0</v>
      </c>
      <c r="J33" s="42">
        <f t="shared" si="5"/>
        <v>0</v>
      </c>
      <c r="K33" s="49">
        <f t="shared" si="9"/>
        <v>1</v>
      </c>
      <c r="L33" s="41">
        <f t="shared" si="6"/>
        <v>100.90875</v>
      </c>
      <c r="M33" s="50">
        <f>[1]Коршів!M78+[1]Отинія!M78+[1]ЛХлібичин!M78+[1]Струпків!M78+[1]Турка!M78+[1]Виноград!M78+[1]Сопів!M78+[1]Княждвір!M78+[1]Печеніжин!M78+[1]центр!M78+[1]Пядики!M78+[1]ВКамянка!M78+[1]Підгайчики!M78+[1]Гвіздець!M78+[1]Кулачківці!M78</f>
        <v>2</v>
      </c>
      <c r="N33" s="44">
        <f t="shared" si="7"/>
        <v>201.8175</v>
      </c>
    </row>
    <row r="34" spans="1:19" ht="35.4" customHeight="1">
      <c r="A34" s="40">
        <v>77</v>
      </c>
      <c r="B34" s="35" t="s">
        <v>81</v>
      </c>
      <c r="C34" s="36" t="s">
        <v>80</v>
      </c>
      <c r="D34" s="43" t="s">
        <v>82</v>
      </c>
      <c r="E34" s="38" t="s">
        <v>27</v>
      </c>
      <c r="F34" s="33">
        <v>569.48131999999998</v>
      </c>
      <c r="G34" s="40">
        <v>4</v>
      </c>
      <c r="H34" s="41">
        <f t="shared" si="8"/>
        <v>2277.9252799999999</v>
      </c>
      <c r="I34" s="49">
        <v>0</v>
      </c>
      <c r="J34" s="42">
        <f t="shared" si="5"/>
        <v>0</v>
      </c>
      <c r="K34" s="49">
        <f t="shared" si="9"/>
        <v>1</v>
      </c>
      <c r="L34" s="41">
        <f t="shared" si="6"/>
        <v>569.48131999999998</v>
      </c>
      <c r="M34" s="50">
        <f>[1]Коршів!M79+[1]Отинія!M79+[1]ЛХлібичин!M79+[1]Струпків!M79+[1]Турка!M79+[1]Виноград!M79+[1]Сопів!M79+[1]Княждвір!M79+[1]Печеніжин!M79+[1]центр!M79+[1]Пядики!M79+[1]ВКамянка!M79+[1]Підгайчики!M79+[1]Гвіздець!M79+[1]Кулачківці!M79</f>
        <v>3</v>
      </c>
      <c r="N34" s="44">
        <f t="shared" si="7"/>
        <v>1708.4439600000001</v>
      </c>
    </row>
    <row r="35" spans="1:19" ht="53.4" customHeight="1">
      <c r="A35" s="40">
        <v>78</v>
      </c>
      <c r="B35" s="35" t="s">
        <v>83</v>
      </c>
      <c r="C35" s="36" t="s">
        <v>84</v>
      </c>
      <c r="D35" s="43" t="s">
        <v>85</v>
      </c>
      <c r="E35" s="38" t="s">
        <v>27</v>
      </c>
      <c r="F35" s="33">
        <v>92.077500000000001</v>
      </c>
      <c r="G35" s="40">
        <v>14</v>
      </c>
      <c r="H35" s="41">
        <f t="shared" si="8"/>
        <v>1289.085</v>
      </c>
      <c r="I35" s="49"/>
      <c r="J35" s="42">
        <f t="shared" si="5"/>
        <v>0</v>
      </c>
      <c r="K35" s="49">
        <f t="shared" si="9"/>
        <v>2</v>
      </c>
      <c r="L35" s="41">
        <f t="shared" si="6"/>
        <v>184.155</v>
      </c>
      <c r="M35" s="50">
        <f>[1]Коршів!M80+[1]Отинія!M80+[1]ЛХлібичин!M80+[1]Струпків!M80+[1]Турка!M80+[1]Виноград!M80+[1]Сопів!M80+[1]Княждвір!M80+[1]Печеніжин!M80+[1]центр!M80+[1]Пядики!M80+[1]ВКамянка!M80+[1]Підгайчики!M80+[1]Гвіздець!M80+[1]Кулачківці!M80</f>
        <v>12</v>
      </c>
      <c r="N35" s="44">
        <f t="shared" si="7"/>
        <v>1104.93</v>
      </c>
    </row>
    <row r="36" spans="1:19" ht="26.4" customHeight="1">
      <c r="A36" s="40">
        <v>79</v>
      </c>
      <c r="B36" s="35" t="s">
        <v>75</v>
      </c>
      <c r="C36" s="36" t="s">
        <v>86</v>
      </c>
      <c r="D36" s="43" t="s">
        <v>77</v>
      </c>
      <c r="E36" s="38" t="s">
        <v>27</v>
      </c>
      <c r="F36" s="33">
        <v>351.97624000000002</v>
      </c>
      <c r="G36" s="40">
        <v>63</v>
      </c>
      <c r="H36" s="41">
        <f t="shared" si="8"/>
        <v>22174.503120000001</v>
      </c>
      <c r="I36" s="49">
        <v>0</v>
      </c>
      <c r="J36" s="42">
        <f t="shared" si="5"/>
        <v>0</v>
      </c>
      <c r="K36" s="49">
        <f t="shared" si="9"/>
        <v>14</v>
      </c>
      <c r="L36" s="41">
        <f t="shared" si="6"/>
        <v>4927.6673600000004</v>
      </c>
      <c r="M36" s="50">
        <f>[1]Коршів!M81+[1]Отинія!M81+[1]ЛХлібичин!M81+[1]Струпків!M81+[1]Турка!M81+[1]Виноград!M81+[1]Сопів!M81+[1]Княждвір!M81+[1]Печеніжин!M81+[1]центр!M81+[1]Пядики!M81+[1]ВКамянка!M81+[1]Підгайчики!M81+[1]Гвіздець!M81+[1]Кулачківці!M81</f>
        <v>49</v>
      </c>
      <c r="N36" s="44">
        <f t="shared" si="7"/>
        <v>17246.835760000002</v>
      </c>
    </row>
    <row r="37" spans="1:19" ht="63" customHeight="1">
      <c r="A37" s="40">
        <v>80</v>
      </c>
      <c r="B37" s="35" t="s">
        <v>62</v>
      </c>
      <c r="C37" s="36" t="s">
        <v>87</v>
      </c>
      <c r="D37" s="43" t="s">
        <v>46</v>
      </c>
      <c r="E37" s="38" t="s">
        <v>27</v>
      </c>
      <c r="F37" s="33">
        <v>93.262460000000004</v>
      </c>
      <c r="G37" s="40">
        <v>37</v>
      </c>
      <c r="H37" s="41">
        <f t="shared" si="8"/>
        <v>3450.7110200000002</v>
      </c>
      <c r="I37" s="49"/>
      <c r="J37" s="42">
        <f t="shared" si="5"/>
        <v>0</v>
      </c>
      <c r="K37" s="49">
        <f t="shared" si="9"/>
        <v>0</v>
      </c>
      <c r="L37" s="41">
        <f t="shared" si="6"/>
        <v>0</v>
      </c>
      <c r="M37" s="50">
        <f>[1]Коршів!M82+[1]Отинія!M82+[1]ЛХлібичин!M82+[1]Струпків!M82+[1]Турка!M82+[1]Виноград!M82+[1]Сопів!M82+[1]Княждвір!M82+[1]Печеніжин!M82+[1]центр!M82+[1]Пядики!M82+[1]ВКамянка!M82+[1]Підгайчики!M82+[1]Гвіздець!M82+[1]Кулачківці!M82</f>
        <v>37</v>
      </c>
      <c r="N37" s="44">
        <f t="shared" si="7"/>
        <v>3450.7110200000002</v>
      </c>
    </row>
    <row r="38" spans="1:19" ht="42" customHeight="1">
      <c r="A38" s="40">
        <v>81</v>
      </c>
      <c r="B38" s="35" t="s">
        <v>67</v>
      </c>
      <c r="C38" s="36" t="s">
        <v>87</v>
      </c>
      <c r="D38" s="43" t="s">
        <v>68</v>
      </c>
      <c r="E38" s="38" t="s">
        <v>88</v>
      </c>
      <c r="F38" s="33">
        <v>22.72373</v>
      </c>
      <c r="G38" s="40">
        <v>68</v>
      </c>
      <c r="H38" s="41">
        <f t="shared" si="8"/>
        <v>1545.2136399999999</v>
      </c>
      <c r="I38" s="49"/>
      <c r="J38" s="42">
        <f t="shared" si="5"/>
        <v>0</v>
      </c>
      <c r="K38" s="49">
        <f t="shared" si="9"/>
        <v>8</v>
      </c>
      <c r="L38" s="41">
        <f t="shared" si="6"/>
        <v>181.78984</v>
      </c>
      <c r="M38" s="50">
        <f>[1]Коршів!M83+[1]Отинія!M83+[1]ЛХлібичин!M83+[1]Струпків!M83+[1]Турка!M83+[1]Виноград!M83+[1]Сопів!M83+[1]Княждвір!M83+[1]Печеніжин!M83+[1]центр!M83+[1]Пядики!M83+[1]ВКамянка!M83+[1]Підгайчики!M83+[1]Гвіздець!M83+[1]Кулачківці!M83</f>
        <v>60</v>
      </c>
      <c r="N38" s="44">
        <f t="shared" si="7"/>
        <v>1363.4238</v>
      </c>
    </row>
    <row r="39" spans="1:19" ht="61.95" customHeight="1">
      <c r="A39" s="40">
        <v>82</v>
      </c>
      <c r="B39" s="35" t="s">
        <v>89</v>
      </c>
      <c r="C39" s="36" t="s">
        <v>80</v>
      </c>
      <c r="D39" s="43" t="s">
        <v>90</v>
      </c>
      <c r="E39" s="38" t="s">
        <v>88</v>
      </c>
      <c r="F39" s="33">
        <v>47.851750000000003</v>
      </c>
      <c r="G39" s="40">
        <v>106</v>
      </c>
      <c r="H39" s="41">
        <f t="shared" si="8"/>
        <v>5072.2855</v>
      </c>
      <c r="I39" s="49"/>
      <c r="J39" s="42">
        <f t="shared" si="5"/>
        <v>0</v>
      </c>
      <c r="K39" s="49">
        <f t="shared" si="9"/>
        <v>15</v>
      </c>
      <c r="L39" s="41">
        <f t="shared" si="6"/>
        <v>717.77625</v>
      </c>
      <c r="M39" s="50">
        <f>[1]Коршів!M84+[1]Отинія!M84+[1]ЛХлібичин!M84+[1]Струпків!M84+[1]Турка!M84+[1]Виноград!M84+[1]Сопів!M84+[1]Княждвір!M84+[1]Печеніжин!M84+[1]центр!M84+[1]Пядики!M84+[1]ВКамянка!M84+[1]Підгайчики!M84+[1]Гвіздець!M84+[1]Кулачківці!M84</f>
        <v>91</v>
      </c>
      <c r="N39" s="44">
        <f t="shared" si="7"/>
        <v>4354.5092500000001</v>
      </c>
    </row>
    <row r="40" spans="1:19" ht="42" customHeight="1">
      <c r="A40" s="40">
        <v>83</v>
      </c>
      <c r="B40" s="35" t="s">
        <v>91</v>
      </c>
      <c r="C40" s="36" t="s">
        <v>92</v>
      </c>
      <c r="D40" s="43" t="s">
        <v>93</v>
      </c>
      <c r="E40" s="38" t="s">
        <v>16</v>
      </c>
      <c r="F40" s="33">
        <v>652.37649999999996</v>
      </c>
      <c r="G40" s="40">
        <v>10</v>
      </c>
      <c r="H40" s="41">
        <f t="shared" si="8"/>
        <v>6523.7649999999994</v>
      </c>
      <c r="I40" s="49">
        <v>0</v>
      </c>
      <c r="J40" s="42">
        <f t="shared" si="5"/>
        <v>0</v>
      </c>
      <c r="K40" s="49">
        <f t="shared" si="9"/>
        <v>0</v>
      </c>
      <c r="L40" s="41">
        <f t="shared" si="6"/>
        <v>0</v>
      </c>
      <c r="M40" s="50">
        <f>[1]Коршів!M85+[1]Отинія!M85+[1]ЛХлібичин!M85+[1]Струпків!M85+[1]Турка!M85+[1]Виноград!M85+[1]Сопів!M85+[1]Княждвір!M85+[1]Печеніжин!M85+[1]центр!M85+[1]Пядики!M85+[1]ВКамянка!M85+[1]Підгайчики!M85+[1]Гвіздець!M85+[1]Кулачківці!M85</f>
        <v>10</v>
      </c>
      <c r="N40" s="44">
        <f t="shared" si="7"/>
        <v>6523.7649999999994</v>
      </c>
    </row>
    <row r="41" spans="1:19" ht="26.4" customHeight="1">
      <c r="A41" s="40">
        <v>84</v>
      </c>
      <c r="B41" s="35" t="s">
        <v>94</v>
      </c>
      <c r="C41" s="36" t="s">
        <v>95</v>
      </c>
      <c r="D41" s="43" t="s">
        <v>96</v>
      </c>
      <c r="E41" s="38" t="s">
        <v>27</v>
      </c>
      <c r="F41" s="33">
        <v>252.52350000000001</v>
      </c>
      <c r="G41" s="40">
        <v>78</v>
      </c>
      <c r="H41" s="41">
        <f t="shared" si="8"/>
        <v>19696.833000000002</v>
      </c>
      <c r="I41" s="49"/>
      <c r="J41" s="42">
        <f t="shared" si="5"/>
        <v>0</v>
      </c>
      <c r="K41" s="49">
        <f t="shared" si="9"/>
        <v>26</v>
      </c>
      <c r="L41" s="41">
        <f t="shared" si="6"/>
        <v>6565.6110000000008</v>
      </c>
      <c r="M41" s="50">
        <f>[1]Коршів!M86+[1]Отинія!M86+[1]ЛХлібичин!M86+[1]Струпків!M86+[1]Турка!M86+[1]Виноград!M86+[1]Сопів!M86+[1]Княждвір!M86+[1]Печеніжин!M86+[1]центр!M86+[1]Пядики!M86+[1]ВКамянка!M86+[1]Підгайчики!M86+[1]Гвіздець!M86+[1]Кулачківці!M86</f>
        <v>52</v>
      </c>
      <c r="N41" s="44">
        <f t="shared" si="7"/>
        <v>13131.222000000002</v>
      </c>
    </row>
    <row r="42" spans="1:19" ht="29.4" customHeight="1">
      <c r="A42" s="40">
        <v>85</v>
      </c>
      <c r="B42" s="35" t="s">
        <v>97</v>
      </c>
      <c r="C42" s="36" t="s">
        <v>95</v>
      </c>
      <c r="D42" s="43" t="s">
        <v>98</v>
      </c>
      <c r="E42" s="38" t="s">
        <v>27</v>
      </c>
      <c r="F42" s="33">
        <v>100.0471</v>
      </c>
      <c r="G42" s="40">
        <v>78</v>
      </c>
      <c r="H42" s="41">
        <f t="shared" si="8"/>
        <v>7803.6738000000005</v>
      </c>
      <c r="I42" s="49"/>
      <c r="J42" s="42">
        <f t="shared" si="5"/>
        <v>0</v>
      </c>
      <c r="K42" s="49">
        <f t="shared" si="9"/>
        <v>26</v>
      </c>
      <c r="L42" s="41">
        <f t="shared" si="6"/>
        <v>2601.2246</v>
      </c>
      <c r="M42" s="50">
        <f>[1]Коршів!M87+[1]Отинія!M87+[1]ЛХлібичин!M87+[1]Струпків!M87+[1]Турка!M87+[1]Виноград!M87+[1]Сопів!M87+[1]Княждвір!M87+[1]Печеніжин!M87+[1]центр!M87+[1]Пядики!M87+[1]ВКамянка!M87+[1]Підгайчики!M87+[1]Гвіздець!M87+[1]Кулачківці!M87</f>
        <v>52</v>
      </c>
      <c r="N42" s="44">
        <f t="shared" si="7"/>
        <v>5202.4492</v>
      </c>
    </row>
    <row r="43" spans="1:19" ht="29.4" customHeight="1">
      <c r="A43" s="40">
        <v>86</v>
      </c>
      <c r="B43" s="35" t="s">
        <v>99</v>
      </c>
      <c r="C43" s="36" t="s">
        <v>100</v>
      </c>
      <c r="D43" s="43" t="s">
        <v>51</v>
      </c>
      <c r="E43" s="38" t="s">
        <v>27</v>
      </c>
      <c r="F43" s="33">
        <v>560.08811000000003</v>
      </c>
      <c r="G43" s="40">
        <v>10</v>
      </c>
      <c r="H43" s="41">
        <f t="shared" si="8"/>
        <v>5600.8811000000005</v>
      </c>
      <c r="I43" s="49"/>
      <c r="J43" s="42">
        <f t="shared" si="5"/>
        <v>0</v>
      </c>
      <c r="K43" s="49">
        <f t="shared" si="9"/>
        <v>6</v>
      </c>
      <c r="L43" s="41">
        <f t="shared" si="6"/>
        <v>3360.5286599999999</v>
      </c>
      <c r="M43" s="50">
        <f>[1]Коршів!M88+[1]Отинія!M88+[1]ЛХлібичин!M88+[1]Струпків!M88+[1]Турка!M88+[1]Виноград!M88+[1]Сопів!M88+[1]Княждвір!M88+[1]Печеніжин!M88+[1]центр!M88+[1]Пядики!M88+[1]ВКамянка!M88+[1]Підгайчики!M88+[1]Гвіздець!M88+[1]Кулачківці!M88</f>
        <v>4</v>
      </c>
      <c r="N43" s="44">
        <f t="shared" si="7"/>
        <v>2240.3524400000001</v>
      </c>
    </row>
    <row r="44" spans="1:19" ht="29.4" customHeight="1">
      <c r="A44" s="40">
        <v>87</v>
      </c>
      <c r="B44" s="35"/>
      <c r="C44" s="51"/>
      <c r="D44" s="43"/>
      <c r="E44" s="38"/>
      <c r="F44" s="33"/>
      <c r="G44" s="40"/>
      <c r="H44" s="41"/>
      <c r="I44" s="49"/>
      <c r="J44" s="42"/>
      <c r="K44" s="49">
        <f t="shared" si="9"/>
        <v>0</v>
      </c>
      <c r="L44" s="41"/>
      <c r="M44" s="50"/>
      <c r="N44" s="44"/>
    </row>
    <row r="45" spans="1:19" ht="29.4" customHeight="1">
      <c r="A45" s="40">
        <v>88</v>
      </c>
      <c r="B45" s="35"/>
      <c r="C45" s="51"/>
      <c r="D45" s="43"/>
      <c r="E45" s="38"/>
      <c r="F45" s="33"/>
      <c r="G45" s="40"/>
      <c r="H45" s="41"/>
      <c r="I45" s="49"/>
      <c r="J45" s="42"/>
      <c r="K45" s="49">
        <f t="shared" si="9"/>
        <v>0</v>
      </c>
      <c r="L45" s="41"/>
      <c r="M45" s="50"/>
      <c r="N45" s="44"/>
    </row>
    <row r="46" spans="1:19" ht="15.75" customHeight="1">
      <c r="A46" s="33"/>
      <c r="B46" s="52" t="s">
        <v>101</v>
      </c>
      <c r="C46" s="33"/>
      <c r="D46" s="33"/>
      <c r="E46" s="33"/>
      <c r="F46" s="33"/>
      <c r="G46" s="24">
        <f>SUM(G8:G43)</f>
        <v>1319.1</v>
      </c>
      <c r="H46" s="24">
        <f>SUM(H8:H43)</f>
        <v>161988.04689</v>
      </c>
      <c r="I46" s="24">
        <f>SUM(I8:I43)</f>
        <v>0</v>
      </c>
      <c r="J46" s="24">
        <f>SUM(J8:J43)</f>
        <v>0</v>
      </c>
      <c r="K46" s="24">
        <f>SUM(K8:K43)</f>
        <v>235.1</v>
      </c>
      <c r="L46" s="24">
        <f>SUM(L8:L45)</f>
        <v>36265.395699999994</v>
      </c>
      <c r="M46" s="24">
        <f>SUM(M8:M43)</f>
        <v>1084</v>
      </c>
      <c r="N46" s="24">
        <f>SUM(N8:N43)</f>
        <v>125722.65119000002</v>
      </c>
      <c r="S46" s="25"/>
    </row>
    <row r="47" spans="1:19" ht="15.75" customHeight="1">
      <c r="A47" s="26"/>
      <c r="B47" s="53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54">
        <f>H46+J46-L46</f>
        <v>125722.65119</v>
      </c>
      <c r="O47" s="5">
        <f>H46+J46-L46</f>
        <v>125722.65119</v>
      </c>
      <c r="S47" s="25"/>
    </row>
    <row r="48" spans="1:19" ht="15.75" customHeight="1">
      <c r="A48" s="26"/>
      <c r="B48" s="53"/>
      <c r="C48" s="26"/>
      <c r="D48" s="26"/>
      <c r="E48" s="26"/>
      <c r="F48" s="26"/>
      <c r="G48" s="26"/>
      <c r="H48" s="26"/>
      <c r="I48" s="26"/>
      <c r="J48" s="55"/>
      <c r="K48" s="26"/>
      <c r="L48" s="26"/>
      <c r="M48" s="26"/>
      <c r="N48" s="26"/>
    </row>
    <row r="49" spans="1:19" ht="15.75" customHeight="1">
      <c r="A49" s="26"/>
      <c r="B49" s="27" t="s">
        <v>102</v>
      </c>
      <c r="C49" s="27"/>
      <c r="D49" s="27"/>
      <c r="E49" s="27"/>
      <c r="F49" s="27"/>
      <c r="G49" s="27" t="s">
        <v>103</v>
      </c>
      <c r="H49" s="27"/>
      <c r="I49" s="26"/>
      <c r="J49" s="26"/>
      <c r="K49" s="26"/>
      <c r="L49" s="26"/>
      <c r="M49" s="26"/>
      <c r="N49" s="26"/>
      <c r="O49" s="5"/>
      <c r="Q49" s="5"/>
    </row>
    <row r="50" spans="1:19" ht="23.25" customHeight="1">
      <c r="A50" s="26"/>
      <c r="B50" s="27" t="s">
        <v>104</v>
      </c>
      <c r="C50" s="27"/>
      <c r="D50" s="27"/>
      <c r="E50" s="27"/>
      <c r="F50" s="27"/>
      <c r="G50" s="67" t="s">
        <v>105</v>
      </c>
      <c r="H50" s="60"/>
      <c r="I50" s="26"/>
      <c r="J50" s="26"/>
      <c r="K50" s="26"/>
      <c r="L50" s="26"/>
      <c r="M50" s="26"/>
      <c r="N50" s="26"/>
      <c r="S50" s="5"/>
    </row>
    <row r="51" spans="1:19" ht="24" customHeight="1">
      <c r="A51" s="4"/>
      <c r="B51" s="68" t="s">
        <v>106</v>
      </c>
      <c r="C51" s="69"/>
      <c r="D51" s="57"/>
      <c r="E51" s="57"/>
      <c r="F51" s="57"/>
      <c r="G51" s="58" t="s">
        <v>107</v>
      </c>
      <c r="H51" s="56"/>
      <c r="I51" s="4"/>
      <c r="J51" s="4"/>
      <c r="K51" s="4"/>
      <c r="L51" s="4"/>
      <c r="M51" s="4"/>
      <c r="N51" s="6">
        <f>N47-N46</f>
        <v>0</v>
      </c>
    </row>
    <row r="52" spans="1:19" ht="15.75" customHeight="1">
      <c r="A52" s="4"/>
      <c r="B52" s="27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9" ht="15.75" customHeight="1">
      <c r="A53" s="4"/>
      <c r="B53" s="8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9"/>
    </row>
    <row r="54" spans="1:19" ht="15.75" customHeight="1">
      <c r="A54" s="4"/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9" ht="27.75" customHeight="1">
      <c r="A55" s="7"/>
      <c r="B55" s="8"/>
      <c r="C55" s="70"/>
      <c r="D55" s="70"/>
      <c r="E55" s="70"/>
      <c r="F55" s="70"/>
      <c r="G55" s="70"/>
      <c r="H55" s="70"/>
      <c r="I55" s="70"/>
      <c r="J55" s="4"/>
      <c r="K55" s="4"/>
      <c r="L55" s="4"/>
      <c r="M55" s="4"/>
      <c r="N55" s="4"/>
    </row>
    <row r="56" spans="1:19" ht="15.75" hidden="1" customHeight="1">
      <c r="A56" s="7"/>
      <c r="B56" s="8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9" ht="22.5" customHeight="1">
      <c r="A57" s="7"/>
      <c r="B57" s="71"/>
      <c r="C57" s="72"/>
      <c r="D57" s="4"/>
      <c r="E57" s="4"/>
      <c r="F57" s="4"/>
      <c r="G57" s="73"/>
      <c r="H57" s="73"/>
      <c r="I57" s="73"/>
      <c r="J57" s="73"/>
      <c r="K57" s="4"/>
      <c r="L57" s="4"/>
      <c r="M57" s="4"/>
      <c r="N57" s="4"/>
    </row>
    <row r="58" spans="1:19" ht="15.75" customHeight="1">
      <c r="A58" s="7"/>
      <c r="B58" s="8"/>
      <c r="C58" s="4"/>
      <c r="D58" s="4"/>
      <c r="E58" s="4"/>
      <c r="F58" s="4"/>
      <c r="G58" s="4"/>
      <c r="H58" s="10"/>
      <c r="I58" s="10"/>
      <c r="J58" s="10"/>
      <c r="K58" s="10"/>
      <c r="L58" s="4"/>
      <c r="M58" s="4"/>
      <c r="N58" s="4"/>
    </row>
    <row r="59" spans="1:19" ht="25.5" customHeight="1">
      <c r="A59" s="7">
        <v>1</v>
      </c>
      <c r="B59" s="11"/>
      <c r="C59" s="12"/>
      <c r="D59" s="4"/>
      <c r="E59" s="4"/>
      <c r="F59" s="4"/>
      <c r="G59" s="4"/>
      <c r="H59" s="13"/>
      <c r="I59" s="14"/>
      <c r="J59" s="4"/>
      <c r="K59" s="11"/>
      <c r="L59" s="4"/>
      <c r="M59" s="4"/>
      <c r="N59" s="4"/>
    </row>
    <row r="60" spans="1:19" ht="126" customHeight="1">
      <c r="A60" s="7">
        <v>2</v>
      </c>
      <c r="B60" s="11"/>
      <c r="C60" s="12"/>
      <c r="D60" s="4"/>
      <c r="E60" s="4"/>
      <c r="F60" s="4"/>
      <c r="G60" s="4"/>
      <c r="H60" s="15"/>
      <c r="I60" s="14"/>
      <c r="J60" s="4"/>
      <c r="K60" s="11"/>
      <c r="L60" s="4"/>
      <c r="M60" s="4"/>
      <c r="N60" s="4"/>
    </row>
    <row r="61" spans="1:19" ht="36.75" customHeight="1">
      <c r="A61" s="7">
        <v>3</v>
      </c>
      <c r="B61" s="16"/>
      <c r="C61" s="12"/>
      <c r="D61" s="4"/>
      <c r="E61" s="4"/>
      <c r="F61" s="4"/>
      <c r="G61" s="4"/>
      <c r="H61" s="13"/>
      <c r="I61" s="12"/>
      <c r="J61" s="4"/>
      <c r="K61" s="11"/>
      <c r="L61" s="4"/>
      <c r="M61" s="4"/>
      <c r="N61" s="4"/>
    </row>
    <row r="62" spans="1:19" ht="90.75" customHeight="1">
      <c r="A62" s="7">
        <v>4</v>
      </c>
      <c r="B62" s="16"/>
      <c r="C62" s="12"/>
      <c r="D62" s="4"/>
      <c r="E62" s="4"/>
      <c r="F62" s="4"/>
      <c r="G62" s="4"/>
      <c r="H62" s="13"/>
      <c r="I62" s="12"/>
      <c r="J62" s="4"/>
      <c r="K62" s="11"/>
      <c r="L62" s="4"/>
      <c r="M62" s="4"/>
      <c r="N62" s="4"/>
      <c r="Q62" s="17"/>
    </row>
    <row r="63" spans="1:19" ht="46.5" customHeight="1">
      <c r="A63" s="7">
        <v>5</v>
      </c>
      <c r="B63" s="16"/>
      <c r="C63" s="12"/>
      <c r="D63" s="4"/>
      <c r="E63" s="4"/>
      <c r="F63" s="4"/>
      <c r="G63" s="4"/>
      <c r="H63" s="13"/>
      <c r="I63" s="12"/>
      <c r="J63" s="4"/>
      <c r="K63" s="11"/>
      <c r="L63" s="4"/>
      <c r="M63" s="4"/>
      <c r="N63" s="4"/>
    </row>
    <row r="64" spans="1:19" ht="46.5" customHeight="1">
      <c r="A64" s="7">
        <v>6</v>
      </c>
      <c r="B64" s="16"/>
      <c r="C64" s="12"/>
      <c r="D64" s="4"/>
      <c r="E64" s="4"/>
      <c r="F64" s="4"/>
      <c r="G64" s="4"/>
      <c r="H64" s="16"/>
      <c r="I64" s="12"/>
      <c r="J64" s="4"/>
      <c r="K64" s="11"/>
      <c r="L64" s="4"/>
      <c r="M64" s="4"/>
      <c r="N64" s="4"/>
    </row>
    <row r="65" spans="1:14" ht="51.75" customHeight="1">
      <c r="A65" s="7">
        <v>7</v>
      </c>
      <c r="B65" s="16"/>
      <c r="C65" s="12"/>
      <c r="D65" s="4"/>
      <c r="E65" s="4"/>
      <c r="F65" s="4"/>
      <c r="G65" s="4"/>
      <c r="H65" s="15"/>
      <c r="I65" s="12"/>
      <c r="J65" s="4"/>
      <c r="K65" s="11"/>
      <c r="L65" s="4"/>
      <c r="M65" s="4"/>
      <c r="N65" s="4"/>
    </row>
    <row r="66" spans="1:14" ht="45" customHeight="1">
      <c r="A66" s="7">
        <v>8</v>
      </c>
      <c r="B66" s="16"/>
      <c r="C66" s="12"/>
      <c r="D66" s="4"/>
      <c r="E66" s="4"/>
      <c r="F66" s="4"/>
      <c r="G66" s="4"/>
      <c r="H66" s="15"/>
      <c r="I66" s="12"/>
      <c r="J66" s="4"/>
      <c r="K66" s="11"/>
      <c r="L66" s="4"/>
      <c r="M66" s="4"/>
      <c r="N66" s="4"/>
    </row>
    <row r="67" spans="1:14" ht="111" customHeight="1">
      <c r="A67" s="7">
        <v>9</v>
      </c>
      <c r="B67" s="16"/>
      <c r="C67" s="12"/>
      <c r="D67" s="4"/>
      <c r="E67" s="4"/>
      <c r="F67" s="4"/>
      <c r="G67" s="4"/>
      <c r="H67" s="15"/>
      <c r="I67" s="14"/>
      <c r="J67" s="4"/>
      <c r="K67" s="11"/>
      <c r="L67" s="4"/>
      <c r="M67" s="4"/>
      <c r="N67" s="4"/>
    </row>
    <row r="68" spans="1:14" ht="68.25" customHeight="1">
      <c r="A68" s="7">
        <v>10</v>
      </c>
      <c r="B68" s="16"/>
      <c r="C68" s="14"/>
      <c r="D68" s="4"/>
      <c r="E68" s="4"/>
      <c r="F68" s="4"/>
      <c r="G68" s="4"/>
      <c r="H68" s="18"/>
      <c r="I68" s="14"/>
      <c r="J68" s="4"/>
      <c r="K68" s="11"/>
      <c r="L68" s="4"/>
      <c r="M68" s="4"/>
      <c r="N68" s="4"/>
    </row>
    <row r="69" spans="1:14" ht="48" customHeight="1">
      <c r="A69" s="7">
        <v>11</v>
      </c>
      <c r="B69" s="11"/>
      <c r="C69" s="14"/>
      <c r="D69" s="4"/>
      <c r="E69" s="4"/>
      <c r="F69" s="4"/>
      <c r="G69" s="4"/>
      <c r="H69" s="15"/>
      <c r="I69" s="14"/>
      <c r="J69" s="4"/>
      <c r="K69" s="11"/>
      <c r="L69" s="4"/>
      <c r="M69" s="4"/>
      <c r="N69" s="4"/>
    </row>
    <row r="70" spans="1:14" ht="96" customHeight="1">
      <c r="A70" s="7">
        <v>12</v>
      </c>
      <c r="B70" s="11"/>
      <c r="C70" s="14"/>
      <c r="D70" s="4"/>
      <c r="E70" s="4"/>
      <c r="F70" s="4"/>
      <c r="G70" s="4"/>
      <c r="H70" s="18"/>
      <c r="I70" s="14"/>
      <c r="J70" s="4"/>
      <c r="K70" s="11"/>
      <c r="L70" s="4"/>
      <c r="M70" s="4"/>
      <c r="N70" s="4"/>
    </row>
    <row r="71" spans="1:14" ht="100.5" customHeight="1">
      <c r="A71" s="7">
        <v>13</v>
      </c>
      <c r="B71" s="16"/>
      <c r="C71" s="12"/>
      <c r="D71" s="4"/>
      <c r="E71" s="4"/>
      <c r="F71" s="4"/>
      <c r="G71" s="4"/>
      <c r="H71" s="19"/>
      <c r="I71" s="14"/>
      <c r="J71" s="4"/>
      <c r="K71" s="11"/>
      <c r="L71" s="4"/>
      <c r="M71" s="4"/>
      <c r="N71" s="4"/>
    </row>
    <row r="72" spans="1:14" ht="35.25" customHeight="1">
      <c r="A72" s="7">
        <v>14</v>
      </c>
      <c r="B72" s="16"/>
      <c r="C72" s="14"/>
      <c r="D72" s="4"/>
      <c r="E72" s="4"/>
      <c r="F72" s="4"/>
      <c r="G72" s="4"/>
      <c r="H72" s="18"/>
      <c r="I72" s="14"/>
      <c r="J72" s="4"/>
      <c r="K72" s="11"/>
      <c r="L72" s="4"/>
      <c r="M72" s="4"/>
      <c r="N72" s="4"/>
    </row>
    <row r="73" spans="1:14" ht="107.4" customHeight="1">
      <c r="A73" s="7">
        <v>15</v>
      </c>
      <c r="B73" s="16"/>
      <c r="C73" s="14"/>
      <c r="D73" s="4"/>
      <c r="E73" s="4"/>
      <c r="F73" s="4"/>
      <c r="G73" s="4"/>
      <c r="H73" s="18"/>
      <c r="I73" s="14"/>
      <c r="J73" s="4"/>
      <c r="K73" s="11"/>
      <c r="L73" s="4"/>
      <c r="M73" s="4"/>
      <c r="N73" s="4"/>
    </row>
    <row r="74" spans="1:14" ht="98.25" customHeight="1">
      <c r="A74" s="7">
        <v>16</v>
      </c>
      <c r="B74" s="16"/>
      <c r="C74" s="12"/>
      <c r="D74" s="4"/>
      <c r="E74" s="4"/>
      <c r="F74" s="4"/>
      <c r="G74" s="4"/>
      <c r="H74" s="19"/>
      <c r="I74" s="14"/>
      <c r="J74" s="4"/>
      <c r="K74" s="11"/>
      <c r="L74" s="4"/>
      <c r="M74" s="4"/>
      <c r="N74" s="4"/>
    </row>
    <row r="75" spans="1:14" ht="109.2" customHeight="1">
      <c r="A75" s="7">
        <v>17</v>
      </c>
      <c r="B75" s="16"/>
      <c r="C75" s="12"/>
      <c r="D75" s="4"/>
      <c r="E75" s="4"/>
      <c r="F75" s="4"/>
      <c r="G75" s="4"/>
      <c r="H75" s="19"/>
      <c r="I75" s="14"/>
      <c r="J75" s="4"/>
      <c r="K75" s="11"/>
      <c r="L75" s="4"/>
      <c r="M75" s="4"/>
      <c r="N75" s="4"/>
    </row>
    <row r="76" spans="1:14" ht="106.2" customHeight="1">
      <c r="A76" s="7">
        <v>18</v>
      </c>
      <c r="B76" s="15"/>
      <c r="C76" s="12"/>
      <c r="D76" s="4"/>
      <c r="E76" s="4"/>
      <c r="F76" s="4"/>
      <c r="G76" s="4"/>
      <c r="H76" s="18"/>
      <c r="I76" s="14"/>
      <c r="J76" s="4"/>
      <c r="K76" s="11"/>
      <c r="L76" s="4"/>
      <c r="M76" s="4"/>
      <c r="N76" s="6"/>
    </row>
    <row r="77" spans="1:14" ht="106.2" customHeight="1">
      <c r="A77" s="7">
        <v>19</v>
      </c>
      <c r="B77" s="15"/>
      <c r="C77" s="12"/>
      <c r="D77" s="4"/>
      <c r="E77" s="4"/>
      <c r="F77" s="4"/>
      <c r="G77" s="4"/>
      <c r="H77" s="18"/>
      <c r="I77" s="12"/>
      <c r="J77" s="4"/>
      <c r="K77" s="11"/>
      <c r="L77" s="4"/>
      <c r="M77" s="4"/>
      <c r="N77" s="6"/>
    </row>
    <row r="78" spans="1:14" ht="106.2" customHeight="1">
      <c r="A78" s="7"/>
      <c r="B78" s="11"/>
      <c r="C78" s="20"/>
      <c r="D78" s="4"/>
      <c r="E78" s="4"/>
      <c r="F78" s="4"/>
      <c r="G78" s="4"/>
      <c r="H78" s="18"/>
      <c r="I78" s="12"/>
      <c r="J78" s="4"/>
      <c r="K78" s="11"/>
      <c r="L78" s="4"/>
      <c r="M78" s="4"/>
      <c r="N78" s="4"/>
    </row>
    <row r="79" spans="1:14" ht="72.599999999999994" customHeight="1">
      <c r="A79" s="7"/>
      <c r="B79" s="8"/>
      <c r="C79" s="4"/>
      <c r="D79" s="4"/>
      <c r="E79" s="4"/>
      <c r="F79" s="4"/>
      <c r="G79" s="4"/>
      <c r="H79" s="19"/>
      <c r="I79" s="21"/>
      <c r="J79" s="4"/>
      <c r="K79" s="11"/>
      <c r="L79" s="4"/>
      <c r="M79" s="4"/>
      <c r="N79" s="4"/>
    </row>
    <row r="80" spans="1:14" ht="67.5" customHeight="1">
      <c r="A80" s="7"/>
      <c r="B80" s="8"/>
      <c r="C80" s="4"/>
      <c r="D80" s="4"/>
      <c r="E80" s="4"/>
      <c r="F80" s="4"/>
      <c r="G80" s="4"/>
      <c r="H80" s="18"/>
      <c r="I80" s="14"/>
      <c r="J80" s="4"/>
      <c r="K80" s="11"/>
      <c r="L80" s="4"/>
      <c r="M80" s="4"/>
      <c r="N80" s="4"/>
    </row>
    <row r="81" spans="1:14" ht="67.5" customHeight="1">
      <c r="A81" s="7"/>
      <c r="B81" s="8"/>
      <c r="C81" s="4"/>
      <c r="D81" s="4"/>
      <c r="E81" s="4"/>
      <c r="F81" s="4"/>
      <c r="G81" s="4"/>
      <c r="H81" s="19"/>
      <c r="I81" s="14"/>
      <c r="J81" s="4"/>
      <c r="K81" s="11"/>
      <c r="L81" s="4"/>
      <c r="M81" s="4"/>
      <c r="N81" s="4"/>
    </row>
    <row r="82" spans="1:14" ht="39" customHeight="1">
      <c r="A82" s="7"/>
      <c r="B82" s="8"/>
      <c r="C82" s="4"/>
      <c r="D82" s="4"/>
      <c r="E82" s="4"/>
      <c r="F82" s="4"/>
      <c r="G82" s="4"/>
      <c r="H82" s="15"/>
      <c r="I82" s="12"/>
      <c r="J82" s="4"/>
      <c r="K82" s="11"/>
      <c r="L82" s="4"/>
      <c r="M82" s="4"/>
      <c r="N82" s="4"/>
    </row>
    <row r="83" spans="1:14" ht="162" customHeight="1">
      <c r="A83" s="7"/>
      <c r="B83" s="8"/>
      <c r="C83" s="4"/>
      <c r="D83" s="4"/>
      <c r="E83" s="4"/>
      <c r="F83" s="4"/>
      <c r="G83" s="22"/>
      <c r="H83" s="15"/>
      <c r="I83" s="12"/>
      <c r="J83" s="4"/>
      <c r="K83" s="11"/>
      <c r="L83" s="4"/>
      <c r="M83" s="4"/>
      <c r="N83" s="4"/>
    </row>
    <row r="84" spans="1:14" ht="146.4" customHeight="1">
      <c r="A84" s="7"/>
      <c r="B84" s="8"/>
      <c r="C84" s="4"/>
      <c r="D84" s="4"/>
      <c r="E84" s="4"/>
      <c r="F84" s="4"/>
      <c r="G84" s="22"/>
      <c r="H84" s="15"/>
      <c r="I84" s="12"/>
      <c r="J84" s="4"/>
      <c r="K84" s="11"/>
      <c r="L84" s="4"/>
      <c r="M84" s="4"/>
      <c r="N84" s="4"/>
    </row>
    <row r="85" spans="1:14" ht="112.95" customHeight="1">
      <c r="A85" s="7"/>
      <c r="B85" s="8"/>
      <c r="C85" s="4"/>
      <c r="D85" s="4"/>
      <c r="E85" s="4"/>
      <c r="F85" s="4"/>
      <c r="G85" s="22"/>
      <c r="H85" s="15"/>
      <c r="I85" s="12"/>
      <c r="J85" s="4"/>
      <c r="K85" s="11"/>
      <c r="L85" s="4"/>
      <c r="M85" s="4"/>
      <c r="N85" s="4"/>
    </row>
    <row r="86" spans="1:14" ht="93.75" customHeight="1">
      <c r="A86" s="7"/>
      <c r="B86" s="8"/>
      <c r="C86" s="4"/>
      <c r="D86" s="4"/>
      <c r="E86" s="4"/>
      <c r="F86" s="4"/>
      <c r="G86" s="22"/>
      <c r="H86" s="15"/>
      <c r="I86" s="12"/>
      <c r="J86" s="4"/>
      <c r="K86" s="11"/>
      <c r="L86" s="4"/>
      <c r="M86" s="4"/>
      <c r="N86" s="4"/>
    </row>
    <row r="87" spans="1:14" ht="123" customHeight="1">
      <c r="A87" s="7"/>
      <c r="B87" s="8"/>
      <c r="C87" s="4"/>
      <c r="D87" s="4"/>
      <c r="E87" s="4"/>
      <c r="F87" s="4"/>
      <c r="G87" s="22"/>
      <c r="H87" s="15"/>
      <c r="I87" s="12"/>
      <c r="J87" s="4"/>
      <c r="K87" s="11"/>
      <c r="L87" s="4"/>
      <c r="M87" s="4"/>
      <c r="N87" s="4"/>
    </row>
    <row r="88" spans="1:14" ht="76.95" customHeight="1">
      <c r="A88" s="7"/>
      <c r="B88" s="8"/>
      <c r="C88" s="4"/>
      <c r="D88" s="4"/>
      <c r="E88" s="4"/>
      <c r="F88" s="4"/>
      <c r="G88" s="22"/>
      <c r="H88" s="15"/>
      <c r="I88" s="12"/>
      <c r="J88" s="4"/>
      <c r="K88" s="11"/>
      <c r="L88" s="4"/>
      <c r="M88" s="4"/>
      <c r="N88" s="4"/>
    </row>
    <row r="89" spans="1:14" ht="96.6" customHeight="1">
      <c r="A89" s="7"/>
      <c r="B89" s="8"/>
      <c r="C89" s="4"/>
      <c r="D89" s="4"/>
      <c r="E89" s="4"/>
      <c r="F89" s="4"/>
      <c r="G89" s="22"/>
      <c r="H89" s="15"/>
      <c r="I89" s="12"/>
      <c r="J89" s="4"/>
      <c r="K89" s="11"/>
      <c r="L89" s="4"/>
      <c r="M89" s="4"/>
      <c r="N89" s="4"/>
    </row>
    <row r="90" spans="1:14" ht="80.400000000000006" customHeight="1">
      <c r="A90" s="7"/>
      <c r="B90" s="8"/>
      <c r="C90" s="4"/>
      <c r="D90" s="4"/>
      <c r="E90" s="4"/>
      <c r="F90" s="4"/>
      <c r="G90" s="22"/>
      <c r="H90" s="15"/>
      <c r="I90" s="12"/>
      <c r="J90" s="4"/>
      <c r="K90" s="11"/>
      <c r="L90" s="4"/>
      <c r="M90" s="4"/>
      <c r="N90" s="4"/>
    </row>
    <row r="91" spans="1:14" ht="115.5" customHeight="1">
      <c r="A91" s="7"/>
      <c r="B91" s="8"/>
      <c r="C91" s="4"/>
      <c r="D91" s="4"/>
      <c r="E91" s="4"/>
      <c r="F91" s="4"/>
      <c r="G91" s="22"/>
      <c r="H91" s="15"/>
      <c r="I91" s="12"/>
      <c r="J91" s="4"/>
      <c r="K91" s="11"/>
      <c r="L91" s="4"/>
      <c r="M91" s="4"/>
      <c r="N91" s="4"/>
    </row>
    <row r="92" spans="1:14" ht="180" customHeight="1">
      <c r="A92" s="7"/>
      <c r="B92" s="8"/>
      <c r="C92" s="4"/>
      <c r="D92" s="4"/>
      <c r="E92" s="4"/>
      <c r="F92" s="4"/>
      <c r="G92" s="22"/>
      <c r="H92" s="15"/>
      <c r="I92" s="12"/>
      <c r="J92" s="4"/>
      <c r="K92" s="11"/>
      <c r="L92" s="4"/>
      <c r="M92" s="4"/>
      <c r="N92" s="4"/>
    </row>
    <row r="93" spans="1:14" ht="180" customHeight="1">
      <c r="A93" s="7"/>
      <c r="B93" s="8"/>
      <c r="C93" s="4"/>
      <c r="D93" s="4"/>
      <c r="E93" s="4"/>
      <c r="F93" s="4"/>
      <c r="G93" s="22"/>
      <c r="H93" s="15"/>
      <c r="I93" s="12"/>
      <c r="J93" s="4"/>
      <c r="K93" s="11"/>
      <c r="L93" s="4"/>
      <c r="M93" s="4"/>
      <c r="N93" s="4"/>
    </row>
    <row r="94" spans="1:14" ht="84" customHeight="1">
      <c r="A94" s="7"/>
      <c r="B94" s="8"/>
      <c r="C94" s="4"/>
      <c r="D94" s="4"/>
      <c r="E94" s="4"/>
      <c r="F94" s="4"/>
      <c r="G94" s="22"/>
      <c r="H94" s="15"/>
      <c r="I94" s="12"/>
      <c r="J94" s="4"/>
      <c r="K94" s="11"/>
      <c r="L94" s="4"/>
      <c r="M94" s="4"/>
      <c r="N94" s="4"/>
    </row>
    <row r="95" spans="1:14" ht="64.95" customHeight="1">
      <c r="A95" s="7"/>
      <c r="B95" s="8"/>
      <c r="C95" s="4"/>
      <c r="D95" s="4"/>
      <c r="E95" s="4"/>
      <c r="F95" s="4"/>
      <c r="G95" s="22"/>
      <c r="H95" s="15"/>
      <c r="I95" s="12"/>
      <c r="J95" s="4"/>
      <c r="K95" s="11"/>
      <c r="L95" s="4"/>
      <c r="M95" s="4"/>
      <c r="N95" s="4"/>
    </row>
    <row r="96" spans="1:14" ht="83.4" customHeight="1">
      <c r="A96" s="7"/>
      <c r="B96" s="8"/>
      <c r="C96" s="4"/>
      <c r="D96" s="4"/>
      <c r="E96" s="4"/>
      <c r="F96" s="4"/>
      <c r="G96" s="22"/>
      <c r="H96" s="15"/>
      <c r="I96" s="12"/>
      <c r="J96" s="4"/>
      <c r="K96" s="11"/>
      <c r="L96" s="4"/>
      <c r="M96" s="4"/>
      <c r="N96" s="4"/>
    </row>
    <row r="97" spans="1:14" ht="101.4" customHeight="1">
      <c r="A97" s="7"/>
      <c r="B97" s="8"/>
      <c r="C97" s="4"/>
      <c r="D97" s="4"/>
      <c r="E97" s="4"/>
      <c r="F97" s="4"/>
      <c r="G97" s="22"/>
      <c r="H97" s="15"/>
      <c r="I97" s="12"/>
      <c r="J97" s="4"/>
      <c r="K97" s="11"/>
      <c r="L97" s="4"/>
      <c r="M97" s="4"/>
      <c r="N97" s="4"/>
    </row>
    <row r="98" spans="1:14" ht="112.2" customHeight="1">
      <c r="A98" s="7"/>
      <c r="B98" s="8"/>
      <c r="C98" s="4"/>
      <c r="D98" s="4"/>
      <c r="E98" s="4"/>
      <c r="F98" s="4"/>
      <c r="G98" s="22"/>
      <c r="H98" s="15"/>
      <c r="I98" s="12"/>
      <c r="J98" s="4"/>
      <c r="K98" s="11"/>
      <c r="L98" s="4"/>
      <c r="M98" s="4"/>
      <c r="N98" s="4"/>
    </row>
    <row r="99" spans="1:14" ht="112.2" customHeight="1">
      <c r="A99" s="7"/>
      <c r="B99" s="8"/>
      <c r="C99" s="4"/>
      <c r="D99" s="4"/>
      <c r="E99" s="4"/>
      <c r="F99" s="4"/>
      <c r="G99" s="22"/>
      <c r="H99" s="15"/>
      <c r="I99" s="12"/>
      <c r="J99" s="4"/>
      <c r="K99" s="11"/>
      <c r="L99" s="4"/>
      <c r="M99" s="4"/>
      <c r="N99" s="4"/>
    </row>
    <row r="100" spans="1:14" ht="47.25" customHeight="1">
      <c r="A100" s="7"/>
      <c r="B100" s="8"/>
      <c r="C100" s="4"/>
      <c r="D100" s="4"/>
      <c r="E100" s="4"/>
      <c r="F100" s="4"/>
      <c r="G100" s="4"/>
      <c r="H100" s="23"/>
      <c r="I100" s="20"/>
      <c r="J100" s="4"/>
      <c r="K100" s="4"/>
      <c r="L100" s="4"/>
      <c r="M100" s="4"/>
      <c r="N100" s="4"/>
    </row>
    <row r="101" spans="1:14" ht="15.75" customHeight="1">
      <c r="A101" s="4"/>
      <c r="B101" s="8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15.75" customHeight="1">
      <c r="A102" s="4"/>
      <c r="B102" s="8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15.75" customHeight="1">
      <c r="A103" s="4"/>
      <c r="B103" s="8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15.75" customHeight="1">
      <c r="A104" s="4"/>
      <c r="B104" s="8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15.75" customHeight="1">
      <c r="A105" s="4"/>
      <c r="B105" s="8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15.75" customHeight="1">
      <c r="A106" s="4"/>
      <c r="B106" s="8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15.75" customHeight="1">
      <c r="A107" s="4"/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15.75" customHeight="1">
      <c r="A108" s="4"/>
      <c r="B108" s="8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15.75" customHeight="1">
      <c r="A109" s="4"/>
      <c r="B109" s="8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15.75" customHeight="1">
      <c r="A110" s="4"/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15.75" customHeight="1">
      <c r="A111" s="4"/>
      <c r="B111" s="8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15.75" customHeight="1">
      <c r="A112" s="4"/>
      <c r="B112" s="8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15.75" customHeight="1">
      <c r="A113" s="4"/>
      <c r="B113" s="8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15.75" customHeight="1">
      <c r="A114" s="4"/>
      <c r="B114" s="8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15.75" customHeight="1">
      <c r="A115" s="4"/>
      <c r="B115" s="8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ht="15.75" customHeight="1">
      <c r="A116" s="4"/>
      <c r="B116" s="8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15.75" customHeight="1">
      <c r="A117" s="4"/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15.75" customHeight="1">
      <c r="A118" s="4"/>
      <c r="B118" s="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15.75" customHeight="1">
      <c r="A119" s="4"/>
      <c r="B119" s="8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15.75" customHeight="1">
      <c r="A120" s="4"/>
      <c r="B120" s="8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15.75" customHeight="1">
      <c r="A121" s="4"/>
      <c r="B121" s="8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15.75" customHeight="1">
      <c r="A122" s="4"/>
      <c r="B122" s="8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15.75" customHeight="1">
      <c r="A123" s="4"/>
      <c r="B123" s="8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ht="15.75" customHeight="1">
      <c r="A124" s="4"/>
      <c r="B124" s="8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15.75" customHeight="1">
      <c r="A125" s="4"/>
      <c r="B125" s="8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ht="15.75" customHeight="1">
      <c r="A126" s="4"/>
      <c r="B126" s="8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15.75" customHeight="1">
      <c r="A127" s="4"/>
      <c r="B127" s="8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15.75" customHeight="1">
      <c r="A128" s="4"/>
      <c r="B128" s="8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15.75" customHeight="1">
      <c r="A129" s="4"/>
      <c r="B129" s="8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15.75" customHeight="1">
      <c r="A130" s="4"/>
      <c r="B130" s="8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15.75" customHeight="1">
      <c r="A131" s="4"/>
      <c r="B131" s="8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ht="15.75" customHeight="1">
      <c r="A132" s="4"/>
      <c r="B132" s="8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15.75" customHeight="1">
      <c r="A133" s="4"/>
      <c r="B133" s="8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15.75" customHeight="1">
      <c r="A134" s="4"/>
      <c r="B134" s="8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15.75" customHeight="1">
      <c r="A135" s="4"/>
      <c r="B135" s="8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15.75" customHeight="1">
      <c r="A136" s="4"/>
      <c r="B136" s="8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15.75" customHeight="1">
      <c r="A137" s="4"/>
      <c r="B137" s="8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15.75" customHeight="1">
      <c r="A138" s="4"/>
      <c r="B138" s="8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15.75" customHeight="1">
      <c r="A139" s="4"/>
      <c r="B139" s="8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15.75" customHeight="1">
      <c r="A140" s="4"/>
      <c r="B140" s="8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15.75" customHeight="1">
      <c r="A141" s="4"/>
      <c r="B141" s="8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15.75" customHeight="1">
      <c r="A142" s="4"/>
      <c r="B142" s="8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15.75" customHeight="1">
      <c r="A143" s="4"/>
      <c r="B143" s="8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15.75" customHeight="1">
      <c r="A144" s="4"/>
      <c r="B144" s="8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15.75" customHeight="1">
      <c r="A145" s="4"/>
      <c r="B145" s="8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ht="15.75" customHeight="1">
      <c r="A146" s="4"/>
      <c r="B146" s="8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15.75" customHeight="1">
      <c r="A147" s="4"/>
      <c r="B147" s="8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ht="15.75" customHeight="1">
      <c r="A148" s="4"/>
      <c r="B148" s="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15.75" customHeight="1">
      <c r="A149" s="4"/>
      <c r="B149" s="8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15.75" customHeight="1">
      <c r="A150" s="4"/>
      <c r="B150" s="8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15.75" customHeight="1">
      <c r="A151" s="4"/>
      <c r="B151" s="8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15.75" customHeight="1">
      <c r="A152" s="4"/>
      <c r="B152" s="8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15.75" customHeight="1">
      <c r="A153" s="4"/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15.75" customHeight="1">
      <c r="A154" s="4"/>
      <c r="B154" s="8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15.75" customHeight="1">
      <c r="A155" s="4"/>
      <c r="B155" s="8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ht="15.75" customHeight="1">
      <c r="A156" s="4"/>
      <c r="B156" s="8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15.75" customHeight="1">
      <c r="A157" s="4"/>
      <c r="B157" s="8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ht="15.75" customHeight="1">
      <c r="A158" s="4"/>
      <c r="B158" s="8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15.75" customHeight="1">
      <c r="A159" s="4"/>
      <c r="B159" s="8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ht="15.75" customHeight="1">
      <c r="A160" s="4"/>
      <c r="B160" s="8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15.75" customHeight="1">
      <c r="A161" s="4"/>
      <c r="B161" s="8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ht="15.75" customHeight="1">
      <c r="A162" s="4"/>
      <c r="B162" s="8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15.75" customHeight="1">
      <c r="A163" s="4"/>
      <c r="B163" s="8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15.75" customHeight="1">
      <c r="A164" s="4"/>
      <c r="B164" s="8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15.75" customHeight="1">
      <c r="A165" s="4"/>
      <c r="B165" s="8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15.75" customHeight="1">
      <c r="A166" s="4"/>
      <c r="B166" s="8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15.75" customHeight="1">
      <c r="A167" s="4"/>
      <c r="B167" s="8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15.75" customHeight="1">
      <c r="A168" s="4"/>
      <c r="B168" s="8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15.75" customHeight="1">
      <c r="A169" s="4"/>
      <c r="B169" s="8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ht="15.75" customHeight="1">
      <c r="A170" s="4"/>
      <c r="B170" s="8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15.75" customHeight="1">
      <c r="A171" s="4"/>
      <c r="B171" s="8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ht="15.75" customHeight="1">
      <c r="A172" s="4"/>
      <c r="B172" s="8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15.75" customHeight="1">
      <c r="A173" s="4"/>
      <c r="B173" s="8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ht="15.75" customHeight="1">
      <c r="A174" s="4"/>
      <c r="B174" s="8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15.75" customHeight="1">
      <c r="A175" s="4"/>
      <c r="B175" s="8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ht="15.75" customHeight="1">
      <c r="A176" s="4"/>
      <c r="B176" s="8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15.75" customHeight="1">
      <c r="A177" s="4"/>
      <c r="B177" s="8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ht="15.75" customHeight="1">
      <c r="A178" s="4"/>
      <c r="B178" s="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15.75" customHeight="1">
      <c r="A179" s="4"/>
      <c r="B179" s="8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15.75" customHeight="1">
      <c r="A180" s="4"/>
      <c r="B180" s="8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15.75" customHeight="1">
      <c r="A181" s="4"/>
      <c r="B181" s="8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ht="15.75" customHeight="1">
      <c r="A182" s="4"/>
      <c r="B182" s="8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15.75" customHeight="1">
      <c r="A183" s="4"/>
      <c r="B183" s="8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ht="15.75" customHeight="1">
      <c r="A184" s="4"/>
      <c r="B184" s="8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15.75" customHeight="1">
      <c r="A185" s="4"/>
      <c r="B185" s="8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15.75" customHeight="1">
      <c r="A186" s="4"/>
      <c r="B186" s="8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15.75" customHeight="1">
      <c r="A187" s="4"/>
      <c r="B187" s="8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ht="15.75" customHeight="1">
      <c r="A188" s="4"/>
      <c r="B188" s="8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15.75" customHeight="1">
      <c r="A189" s="4"/>
      <c r="B189" s="8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ht="15.75" customHeight="1">
      <c r="A190" s="4"/>
      <c r="B190" s="8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15.75" customHeight="1">
      <c r="A191" s="4"/>
      <c r="B191" s="8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ht="15.75" customHeight="1">
      <c r="A192" s="4"/>
      <c r="B192" s="8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15.75" customHeight="1">
      <c r="A193" s="4"/>
      <c r="B193" s="8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15.75" customHeight="1">
      <c r="A194" s="4"/>
      <c r="B194" s="8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15.75" customHeight="1">
      <c r="B195" s="8"/>
      <c r="C195" s="4"/>
      <c r="D195" s="4"/>
      <c r="E195" s="4"/>
      <c r="F195" s="4"/>
      <c r="G195" s="4"/>
      <c r="H195" s="4"/>
      <c r="I195" s="4"/>
      <c r="J195" s="4"/>
      <c r="K195" s="4"/>
      <c r="M195"/>
    </row>
    <row r="196" spans="1:14" ht="15.75" customHeight="1">
      <c r="B196" s="8"/>
      <c r="C196" s="4"/>
      <c r="D196" s="4"/>
      <c r="E196" s="4"/>
      <c r="F196" s="4"/>
      <c r="G196" s="4"/>
      <c r="H196" s="4"/>
      <c r="I196" s="4"/>
      <c r="J196" s="4"/>
      <c r="K196" s="4"/>
      <c r="M196"/>
    </row>
    <row r="197" spans="1:14" ht="15.75" customHeight="1">
      <c r="B197" s="8"/>
      <c r="C197" s="4"/>
      <c r="D197" s="4"/>
      <c r="E197" s="4"/>
      <c r="F197" s="4"/>
      <c r="G197" s="4"/>
      <c r="H197" s="4"/>
      <c r="I197" s="4"/>
      <c r="J197" s="4"/>
      <c r="K197" s="4"/>
      <c r="M197"/>
    </row>
    <row r="198" spans="1:14" ht="15.75" customHeight="1">
      <c r="B198" s="8"/>
      <c r="C198" s="4"/>
      <c r="D198" s="4"/>
      <c r="E198" s="4"/>
      <c r="F198" s="4"/>
      <c r="G198" s="4"/>
      <c r="H198" s="4"/>
      <c r="I198" s="4"/>
      <c r="J198" s="4"/>
      <c r="K198" s="4"/>
      <c r="M198"/>
    </row>
    <row r="199" spans="1:14" ht="15.75" customHeight="1">
      <c r="B199" s="8"/>
      <c r="C199" s="4"/>
      <c r="D199" s="4"/>
      <c r="E199" s="4"/>
      <c r="F199" s="4"/>
      <c r="G199" s="4"/>
      <c r="H199" s="4"/>
      <c r="I199" s="4"/>
      <c r="J199" s="4"/>
      <c r="K199" s="4"/>
      <c r="M199"/>
    </row>
    <row r="200" spans="1:14" ht="15.75" customHeight="1">
      <c r="B200" s="8"/>
      <c r="C200" s="4"/>
      <c r="D200" s="4"/>
      <c r="E200" s="4"/>
      <c r="F200" s="4"/>
      <c r="G200" s="4"/>
      <c r="H200" s="4"/>
      <c r="I200" s="4"/>
      <c r="J200" s="4"/>
      <c r="K200" s="4"/>
      <c r="M200"/>
    </row>
    <row r="201" spans="1:14" ht="15.75" customHeight="1">
      <c r="B201" s="8"/>
      <c r="C201" s="4"/>
      <c r="D201" s="4"/>
      <c r="E201" s="4"/>
      <c r="F201" s="4"/>
      <c r="G201" s="4"/>
      <c r="H201" s="4"/>
      <c r="I201" s="4"/>
      <c r="J201" s="4"/>
      <c r="K201" s="4"/>
      <c r="M201"/>
    </row>
    <row r="202" spans="1:14" ht="15.75" customHeight="1">
      <c r="B202" s="8"/>
      <c r="C202" s="4"/>
      <c r="D202" s="4"/>
      <c r="E202" s="4"/>
      <c r="F202" s="4"/>
      <c r="G202" s="4"/>
      <c r="H202" s="4"/>
      <c r="I202" s="4"/>
      <c r="J202" s="4"/>
      <c r="K202" s="4"/>
      <c r="M202"/>
    </row>
    <row r="203" spans="1:14" ht="15.75" customHeight="1">
      <c r="B203" s="8"/>
      <c r="C203" s="4"/>
      <c r="D203" s="4"/>
      <c r="E203" s="4"/>
      <c r="F203" s="4"/>
      <c r="G203" s="4"/>
      <c r="H203" s="4"/>
      <c r="I203" s="4"/>
      <c r="J203" s="4"/>
      <c r="K203" s="4"/>
      <c r="M203"/>
    </row>
    <row r="204" spans="1:14" ht="15.75" customHeight="1">
      <c r="B204" s="8"/>
      <c r="C204" s="4"/>
      <c r="D204" s="4"/>
      <c r="E204" s="4"/>
      <c r="F204" s="4"/>
      <c r="G204" s="4"/>
      <c r="H204" s="4"/>
      <c r="I204" s="4"/>
      <c r="J204" s="4"/>
      <c r="K204" s="4"/>
      <c r="M204"/>
    </row>
    <row r="205" spans="1:14" ht="15.75" customHeight="1">
      <c r="B205" s="8"/>
      <c r="C205" s="4"/>
      <c r="D205" s="4"/>
      <c r="E205" s="4"/>
      <c r="F205" s="4"/>
      <c r="G205" s="4"/>
      <c r="H205" s="4"/>
      <c r="I205" s="4"/>
      <c r="J205" s="4"/>
      <c r="K205" s="4"/>
      <c r="M205"/>
    </row>
    <row r="206" spans="1:14" ht="15.75" customHeight="1">
      <c r="B206" s="8"/>
      <c r="C206" s="4"/>
      <c r="D206" s="4"/>
      <c r="E206" s="4"/>
      <c r="F206" s="4"/>
      <c r="G206" s="4"/>
      <c r="H206" s="4"/>
      <c r="I206" s="4"/>
      <c r="J206" s="4"/>
      <c r="K206" s="4"/>
      <c r="M206"/>
    </row>
    <row r="207" spans="1:14" ht="15.75" customHeight="1">
      <c r="B207" s="8"/>
      <c r="C207" s="4"/>
      <c r="D207" s="4"/>
      <c r="E207" s="4"/>
      <c r="F207" s="4"/>
      <c r="G207" s="4"/>
      <c r="H207" s="4"/>
      <c r="I207" s="4"/>
      <c r="J207" s="4"/>
      <c r="K207" s="4"/>
      <c r="M207"/>
    </row>
    <row r="208" spans="1:14" ht="15.75" customHeight="1">
      <c r="B208" s="8"/>
      <c r="C208" s="4"/>
      <c r="D208" s="4"/>
      <c r="E208" s="4"/>
      <c r="F208" s="4"/>
      <c r="G208" s="4"/>
      <c r="H208" s="4"/>
      <c r="I208" s="4"/>
      <c r="J208" s="4"/>
      <c r="K208" s="4"/>
      <c r="M208"/>
    </row>
    <row r="209" spans="2:13" ht="15.75" customHeight="1">
      <c r="B209" s="8"/>
      <c r="C209" s="4"/>
      <c r="D209" s="4"/>
      <c r="E209" s="4"/>
      <c r="F209" s="4"/>
      <c r="G209" s="4"/>
      <c r="H209" s="4"/>
      <c r="I209" s="4"/>
      <c r="J209" s="4"/>
      <c r="K209" s="4"/>
      <c r="M209"/>
    </row>
    <row r="210" spans="2:13" ht="15.75" customHeight="1">
      <c r="B210" s="8"/>
      <c r="C210" s="4"/>
      <c r="D210" s="4"/>
      <c r="E210" s="4"/>
      <c r="F210" s="4"/>
      <c r="G210" s="4"/>
      <c r="H210" s="4"/>
      <c r="I210" s="4"/>
      <c r="J210" s="4"/>
      <c r="K210" s="4"/>
      <c r="M210"/>
    </row>
    <row r="211" spans="2:13" ht="15.75" customHeight="1">
      <c r="B211" s="8"/>
      <c r="C211" s="4"/>
      <c r="D211" s="4"/>
      <c r="E211" s="4"/>
      <c r="F211" s="4"/>
      <c r="G211" s="4"/>
      <c r="H211" s="4"/>
      <c r="I211" s="4"/>
      <c r="J211" s="4"/>
      <c r="K211" s="4"/>
      <c r="M211"/>
    </row>
    <row r="212" spans="2:13" ht="15.75" customHeight="1">
      <c r="B212" s="8"/>
      <c r="C212" s="4"/>
      <c r="D212" s="4"/>
      <c r="E212" s="4"/>
      <c r="F212" s="4"/>
      <c r="G212" s="4"/>
      <c r="H212" s="4"/>
      <c r="I212" s="4"/>
      <c r="J212" s="4"/>
      <c r="K212" s="4"/>
      <c r="M212"/>
    </row>
    <row r="213" spans="2:13" ht="15.75" customHeight="1">
      <c r="B213" s="8"/>
      <c r="C213" s="4"/>
      <c r="D213" s="4"/>
      <c r="E213" s="4"/>
      <c r="F213" s="4"/>
      <c r="G213" s="4"/>
      <c r="H213" s="4"/>
      <c r="I213" s="4"/>
      <c r="J213" s="4"/>
      <c r="K213" s="4"/>
      <c r="M213"/>
    </row>
    <row r="214" spans="2:13" ht="15.75" customHeight="1">
      <c r="B214" s="8"/>
      <c r="C214" s="4"/>
      <c r="D214" s="4"/>
      <c r="E214" s="4"/>
      <c r="F214" s="4"/>
      <c r="G214" s="4"/>
      <c r="H214" s="4"/>
      <c r="I214" s="4"/>
      <c r="J214" s="4"/>
      <c r="K214" s="4"/>
      <c r="M214"/>
    </row>
    <row r="215" spans="2:13" ht="15.75" customHeight="1">
      <c r="B215" s="8"/>
      <c r="C215" s="4"/>
      <c r="D215" s="4"/>
      <c r="E215" s="4"/>
      <c r="F215" s="4"/>
      <c r="G215" s="4"/>
      <c r="H215" s="4"/>
      <c r="I215" s="4"/>
      <c r="J215" s="4"/>
      <c r="K215" s="4"/>
      <c r="M215"/>
    </row>
    <row r="216" spans="2:13" ht="15.75" customHeight="1">
      <c r="B216" s="8"/>
      <c r="C216" s="4"/>
      <c r="D216" s="4"/>
      <c r="E216" s="4"/>
      <c r="F216" s="4"/>
      <c r="G216" s="4"/>
      <c r="H216" s="4"/>
      <c r="I216" s="4"/>
      <c r="J216" s="4"/>
      <c r="K216" s="4"/>
      <c r="M216"/>
    </row>
    <row r="217" spans="2:13" ht="15.75" customHeight="1">
      <c r="B217" s="8"/>
      <c r="C217" s="4"/>
      <c r="D217" s="4"/>
      <c r="E217" s="4"/>
      <c r="F217" s="4"/>
      <c r="G217" s="4"/>
      <c r="H217" s="4"/>
      <c r="I217" s="4"/>
      <c r="J217" s="4"/>
      <c r="K217" s="4"/>
      <c r="M217"/>
    </row>
    <row r="218" spans="2:13" ht="15.75" customHeight="1">
      <c r="B218" s="8"/>
      <c r="C218" s="4"/>
      <c r="D218" s="4"/>
      <c r="E218" s="4"/>
      <c r="F218" s="4"/>
      <c r="G218" s="4"/>
      <c r="H218" s="4"/>
      <c r="I218" s="4"/>
      <c r="J218" s="4"/>
      <c r="K218" s="4"/>
      <c r="M218"/>
    </row>
    <row r="219" spans="2:13" ht="15.75" customHeight="1">
      <c r="B219" s="8"/>
      <c r="C219" s="4"/>
      <c r="D219" s="4"/>
      <c r="E219" s="4"/>
      <c r="F219" s="4"/>
      <c r="G219" s="4"/>
      <c r="H219" s="4"/>
      <c r="I219" s="4"/>
      <c r="J219" s="4"/>
      <c r="K219" s="4"/>
      <c r="M219"/>
    </row>
    <row r="220" spans="2:13" ht="15.75" customHeight="1">
      <c r="B220" s="8"/>
      <c r="C220" s="4"/>
      <c r="D220" s="4"/>
      <c r="E220" s="4"/>
      <c r="F220" s="4"/>
      <c r="G220" s="4"/>
      <c r="H220" s="4"/>
      <c r="I220" s="4"/>
      <c r="J220" s="4"/>
      <c r="K220" s="4"/>
      <c r="M220"/>
    </row>
    <row r="221" spans="2:13" ht="15.75" customHeight="1">
      <c r="B221" s="8"/>
      <c r="C221" s="4"/>
      <c r="D221" s="4"/>
      <c r="E221" s="4"/>
      <c r="F221" s="4"/>
      <c r="G221" s="4"/>
      <c r="H221" s="4"/>
      <c r="I221" s="4"/>
      <c r="J221" s="4"/>
      <c r="K221" s="4"/>
      <c r="M221"/>
    </row>
    <row r="222" spans="2:13" ht="15.75" customHeight="1">
      <c r="G222"/>
      <c r="M222"/>
    </row>
    <row r="223" spans="2:13" ht="15.75" customHeight="1">
      <c r="G223"/>
      <c r="M223"/>
    </row>
    <row r="224" spans="2:13" ht="15.75" customHeight="1">
      <c r="G224"/>
      <c r="M224"/>
    </row>
    <row r="225" spans="7:13" ht="15.75" customHeight="1">
      <c r="G225"/>
      <c r="M225"/>
    </row>
    <row r="226" spans="7:13" ht="15.75" customHeight="1">
      <c r="G226"/>
      <c r="M226"/>
    </row>
    <row r="227" spans="7:13" ht="15.75" customHeight="1">
      <c r="G227"/>
      <c r="M227"/>
    </row>
    <row r="228" spans="7:13" ht="15.75" customHeight="1">
      <c r="G228"/>
      <c r="M228"/>
    </row>
    <row r="229" spans="7:13" ht="15.75" customHeight="1">
      <c r="G229"/>
      <c r="M229"/>
    </row>
    <row r="230" spans="7:13" ht="15.75" customHeight="1">
      <c r="G230"/>
      <c r="M230"/>
    </row>
    <row r="231" spans="7:13" ht="15.75" customHeight="1">
      <c r="G231"/>
      <c r="M231"/>
    </row>
    <row r="232" spans="7:13" ht="15.75" customHeight="1">
      <c r="G232"/>
      <c r="M232"/>
    </row>
    <row r="233" spans="7:13" ht="15.75" customHeight="1">
      <c r="G233"/>
      <c r="M233"/>
    </row>
    <row r="234" spans="7:13" ht="15.75" customHeight="1">
      <c r="G234"/>
      <c r="M234"/>
    </row>
    <row r="235" spans="7:13" ht="15.75" customHeight="1">
      <c r="G235"/>
      <c r="M235"/>
    </row>
    <row r="236" spans="7:13" ht="15.75" customHeight="1">
      <c r="G236"/>
      <c r="M236"/>
    </row>
    <row r="237" spans="7:13" ht="15.75" customHeight="1">
      <c r="G237"/>
      <c r="M237"/>
    </row>
    <row r="238" spans="7:13" ht="15.75" customHeight="1">
      <c r="G238"/>
      <c r="M238"/>
    </row>
    <row r="239" spans="7:13" ht="15.75" customHeight="1">
      <c r="G239"/>
      <c r="M239"/>
    </row>
    <row r="240" spans="7:13" ht="15.75" customHeight="1">
      <c r="G240"/>
      <c r="M240"/>
    </row>
    <row r="241" spans="7:13" ht="15.75" customHeight="1">
      <c r="G241"/>
      <c r="M241"/>
    </row>
    <row r="242" spans="7:13" ht="15.75" customHeight="1">
      <c r="G242"/>
      <c r="M242"/>
    </row>
    <row r="243" spans="7:13" ht="15.75" customHeight="1">
      <c r="G243"/>
      <c r="M243"/>
    </row>
    <row r="244" spans="7:13" ht="15.75" customHeight="1">
      <c r="G244"/>
      <c r="M244"/>
    </row>
    <row r="245" spans="7:13" ht="15.75" customHeight="1">
      <c r="G245"/>
      <c r="M245"/>
    </row>
    <row r="246" spans="7:13" ht="15.75" customHeight="1">
      <c r="G246"/>
      <c r="M246"/>
    </row>
    <row r="247" spans="7:13" ht="15.75" customHeight="1">
      <c r="G247"/>
      <c r="M247"/>
    </row>
    <row r="248" spans="7:13" ht="15.75" customHeight="1">
      <c r="G248"/>
      <c r="M248"/>
    </row>
    <row r="249" spans="7:13" ht="15.75" customHeight="1">
      <c r="G249"/>
      <c r="M249"/>
    </row>
    <row r="250" spans="7:13" ht="15.75" customHeight="1">
      <c r="G250"/>
      <c r="M250"/>
    </row>
    <row r="251" spans="7:13" ht="15.75" customHeight="1">
      <c r="G251"/>
      <c r="M251"/>
    </row>
    <row r="252" spans="7:13" ht="15.75" customHeight="1">
      <c r="G252"/>
      <c r="M252"/>
    </row>
    <row r="253" spans="7:13" ht="15.75" customHeight="1">
      <c r="G253"/>
      <c r="M253"/>
    </row>
    <row r="254" spans="7:13" ht="15.75" customHeight="1">
      <c r="G254"/>
      <c r="M254"/>
    </row>
    <row r="255" spans="7:13" ht="15.75" customHeight="1">
      <c r="G255"/>
      <c r="M255"/>
    </row>
    <row r="256" spans="7:13" ht="15.75" customHeight="1">
      <c r="G256"/>
      <c r="M256"/>
    </row>
    <row r="257" spans="7:13" ht="15.75" customHeight="1">
      <c r="G257"/>
      <c r="M257"/>
    </row>
    <row r="258" spans="7:13" ht="15.75" customHeight="1">
      <c r="G258"/>
      <c r="M258"/>
    </row>
    <row r="259" spans="7:13" ht="15.75" customHeight="1">
      <c r="G259"/>
      <c r="M259"/>
    </row>
    <row r="260" spans="7:13" ht="15.75" customHeight="1">
      <c r="G260"/>
      <c r="M260"/>
    </row>
    <row r="261" spans="7:13" ht="15.75" customHeight="1">
      <c r="G261"/>
      <c r="M261"/>
    </row>
    <row r="262" spans="7:13" ht="15.75" customHeight="1">
      <c r="G262"/>
      <c r="M262"/>
    </row>
    <row r="263" spans="7:13" ht="15.75" customHeight="1">
      <c r="G263"/>
      <c r="M263"/>
    </row>
    <row r="264" spans="7:13" ht="15.75" customHeight="1">
      <c r="G264"/>
      <c r="M264"/>
    </row>
    <row r="265" spans="7:13" ht="15.75" customHeight="1">
      <c r="G265"/>
      <c r="M265"/>
    </row>
    <row r="266" spans="7:13" ht="15.75" customHeight="1">
      <c r="G266"/>
      <c r="M266"/>
    </row>
    <row r="267" spans="7:13" ht="15.75" customHeight="1">
      <c r="G267"/>
      <c r="M267"/>
    </row>
    <row r="268" spans="7:13" ht="15.75" customHeight="1">
      <c r="G268"/>
      <c r="M268"/>
    </row>
    <row r="269" spans="7:13" ht="15.75" customHeight="1">
      <c r="G269"/>
      <c r="M269"/>
    </row>
    <row r="270" spans="7:13" ht="15.75" customHeight="1">
      <c r="G270"/>
      <c r="M270"/>
    </row>
    <row r="271" spans="7:13" ht="15.75" customHeight="1">
      <c r="G271"/>
      <c r="M271"/>
    </row>
    <row r="272" spans="7:13" ht="15.75" customHeight="1">
      <c r="G272"/>
      <c r="M272"/>
    </row>
    <row r="273" spans="7:13" ht="15.75" customHeight="1">
      <c r="G273"/>
      <c r="M273"/>
    </row>
    <row r="274" spans="7:13" ht="15.75" customHeight="1">
      <c r="G274"/>
      <c r="M274"/>
    </row>
    <row r="275" spans="7:13" ht="15.75" customHeight="1">
      <c r="G275"/>
      <c r="M275"/>
    </row>
    <row r="276" spans="7:13" ht="15.75" customHeight="1">
      <c r="G276"/>
      <c r="M276"/>
    </row>
    <row r="277" spans="7:13" ht="15.75" customHeight="1">
      <c r="G277"/>
      <c r="M277"/>
    </row>
    <row r="278" spans="7:13" ht="15.75" customHeight="1">
      <c r="G278"/>
      <c r="M278"/>
    </row>
    <row r="279" spans="7:13" ht="15.75" customHeight="1">
      <c r="G279"/>
      <c r="M279"/>
    </row>
    <row r="280" spans="7:13" ht="15.75" customHeight="1">
      <c r="G280"/>
      <c r="M280"/>
    </row>
    <row r="281" spans="7:13" ht="15.75" customHeight="1">
      <c r="G281"/>
      <c r="M281"/>
    </row>
    <row r="282" spans="7:13" ht="15.75" customHeight="1">
      <c r="G282"/>
      <c r="M282"/>
    </row>
    <row r="283" spans="7:13" ht="15.75" customHeight="1">
      <c r="G283"/>
      <c r="M283"/>
    </row>
    <row r="284" spans="7:13" ht="15.75" customHeight="1">
      <c r="G284"/>
      <c r="M284"/>
    </row>
    <row r="285" spans="7:13" ht="15.75" customHeight="1">
      <c r="G285"/>
      <c r="M285"/>
    </row>
    <row r="286" spans="7:13" ht="15.75" customHeight="1">
      <c r="G286"/>
      <c r="M286"/>
    </row>
    <row r="287" spans="7:13" ht="15.75" customHeight="1">
      <c r="G287"/>
      <c r="M287"/>
    </row>
    <row r="288" spans="7:13" ht="15.75" customHeight="1">
      <c r="G288"/>
      <c r="M288"/>
    </row>
    <row r="289" spans="7:13" ht="15.75" customHeight="1">
      <c r="G289"/>
      <c r="M289"/>
    </row>
    <row r="290" spans="7:13" ht="15.75" customHeight="1">
      <c r="G290"/>
      <c r="M290"/>
    </row>
    <row r="291" spans="7:13" ht="15.75" customHeight="1">
      <c r="G291"/>
      <c r="M291"/>
    </row>
    <row r="292" spans="7:13" ht="15.75" customHeight="1">
      <c r="G292"/>
      <c r="M292"/>
    </row>
    <row r="293" spans="7:13" ht="15.75" customHeight="1">
      <c r="G293"/>
      <c r="M293"/>
    </row>
    <row r="294" spans="7:13" ht="15.75" customHeight="1">
      <c r="G294"/>
      <c r="M294"/>
    </row>
    <row r="295" spans="7:13" ht="15.75" customHeight="1">
      <c r="G295"/>
      <c r="M295"/>
    </row>
    <row r="296" spans="7:13" ht="15.75" customHeight="1">
      <c r="G296"/>
      <c r="M296"/>
    </row>
    <row r="297" spans="7:13" ht="15.75" customHeight="1">
      <c r="G297"/>
      <c r="M297"/>
    </row>
    <row r="298" spans="7:13" ht="15.75" customHeight="1">
      <c r="G298"/>
      <c r="M298"/>
    </row>
    <row r="299" spans="7:13" ht="15.75" customHeight="1">
      <c r="G299"/>
      <c r="M299"/>
    </row>
    <row r="300" spans="7:13" ht="15.75" customHeight="1">
      <c r="G300"/>
      <c r="M300"/>
    </row>
    <row r="301" spans="7:13" ht="15.75" customHeight="1">
      <c r="G301"/>
      <c r="M301"/>
    </row>
    <row r="302" spans="7:13" ht="15.75" customHeight="1">
      <c r="G302"/>
      <c r="M302"/>
    </row>
    <row r="303" spans="7:13" ht="15.75" customHeight="1">
      <c r="G303"/>
      <c r="M303"/>
    </row>
    <row r="304" spans="7:13" ht="15.75" customHeight="1">
      <c r="G304"/>
      <c r="M304"/>
    </row>
    <row r="305" spans="7:13" ht="15.75" customHeight="1">
      <c r="G305"/>
      <c r="M305"/>
    </row>
    <row r="306" spans="7:13" ht="15.75" customHeight="1">
      <c r="G306"/>
      <c r="M306"/>
    </row>
    <row r="307" spans="7:13" ht="15.75" customHeight="1">
      <c r="G307"/>
      <c r="M307"/>
    </row>
    <row r="308" spans="7:13" ht="15.75" customHeight="1">
      <c r="G308"/>
      <c r="M308"/>
    </row>
    <row r="309" spans="7:13" ht="15.75" customHeight="1">
      <c r="G309"/>
      <c r="M309"/>
    </row>
    <row r="310" spans="7:13" ht="15.75" customHeight="1">
      <c r="G310"/>
      <c r="M310"/>
    </row>
    <row r="311" spans="7:13" ht="15.75" customHeight="1">
      <c r="G311"/>
      <c r="M311"/>
    </row>
    <row r="312" spans="7:13" ht="15.75" customHeight="1">
      <c r="G312"/>
      <c r="M312"/>
    </row>
    <row r="313" spans="7:13" ht="15.75" customHeight="1">
      <c r="G313"/>
      <c r="M313"/>
    </row>
    <row r="314" spans="7:13" ht="15.75" customHeight="1">
      <c r="G314"/>
      <c r="M314"/>
    </row>
    <row r="315" spans="7:13" ht="15.75" customHeight="1">
      <c r="G315"/>
      <c r="M315"/>
    </row>
    <row r="316" spans="7:13" ht="15.75" customHeight="1">
      <c r="G316"/>
      <c r="M316"/>
    </row>
    <row r="317" spans="7:13" ht="15.75" customHeight="1">
      <c r="G317"/>
      <c r="M317"/>
    </row>
    <row r="318" spans="7:13" ht="15.75" customHeight="1">
      <c r="G318"/>
      <c r="M318"/>
    </row>
    <row r="319" spans="7:13" ht="15.75" customHeight="1">
      <c r="G319"/>
      <c r="M319"/>
    </row>
    <row r="320" spans="7:13" ht="15.75" customHeight="1">
      <c r="G320"/>
      <c r="M320"/>
    </row>
    <row r="321" spans="7:13" ht="15.75" customHeight="1">
      <c r="G321"/>
      <c r="M321"/>
    </row>
    <row r="322" spans="7:13" ht="15.75" customHeight="1">
      <c r="G322"/>
      <c r="M322"/>
    </row>
    <row r="323" spans="7:13" ht="15.75" customHeight="1">
      <c r="G323"/>
      <c r="M323"/>
    </row>
    <row r="324" spans="7:13" ht="15.75" customHeight="1">
      <c r="G324"/>
      <c r="M324"/>
    </row>
    <row r="325" spans="7:13" ht="15.75" customHeight="1">
      <c r="G325"/>
      <c r="M325"/>
    </row>
    <row r="326" spans="7:13" ht="15.75" customHeight="1">
      <c r="G326"/>
      <c r="M326"/>
    </row>
    <row r="327" spans="7:13" ht="15.75" customHeight="1">
      <c r="G327"/>
      <c r="M327"/>
    </row>
    <row r="328" spans="7:13" ht="15.75" customHeight="1">
      <c r="G328"/>
      <c r="M328"/>
    </row>
    <row r="329" spans="7:13" ht="15.75" customHeight="1">
      <c r="G329"/>
      <c r="M329"/>
    </row>
    <row r="330" spans="7:13" ht="15.75" customHeight="1">
      <c r="G330"/>
      <c r="M330"/>
    </row>
    <row r="331" spans="7:13" ht="15.75" customHeight="1">
      <c r="G331"/>
      <c r="M331"/>
    </row>
    <row r="332" spans="7:13" ht="15.75" customHeight="1">
      <c r="G332"/>
      <c r="M332"/>
    </row>
    <row r="333" spans="7:13" ht="15.75" customHeight="1">
      <c r="G333"/>
      <c r="M333"/>
    </row>
    <row r="334" spans="7:13" ht="15.75" customHeight="1">
      <c r="G334"/>
      <c r="M334"/>
    </row>
    <row r="335" spans="7:13" ht="15.75" customHeight="1">
      <c r="G335"/>
      <c r="M335"/>
    </row>
    <row r="336" spans="7:13" ht="15.75" customHeight="1">
      <c r="G336"/>
      <c r="M336"/>
    </row>
    <row r="337" spans="7:13" ht="15.75" customHeight="1">
      <c r="G337"/>
      <c r="M337"/>
    </row>
    <row r="338" spans="7:13" ht="15.75" customHeight="1">
      <c r="G338"/>
      <c r="M338"/>
    </row>
    <row r="339" spans="7:13" ht="15.75" customHeight="1">
      <c r="G339"/>
      <c r="M339"/>
    </row>
    <row r="340" spans="7:13" ht="15.75" customHeight="1">
      <c r="G340"/>
      <c r="M340"/>
    </row>
    <row r="341" spans="7:13" ht="15.75" customHeight="1">
      <c r="G341"/>
      <c r="M341"/>
    </row>
    <row r="342" spans="7:13" ht="15.75" customHeight="1">
      <c r="G342"/>
      <c r="M342"/>
    </row>
    <row r="343" spans="7:13" ht="15.75" customHeight="1">
      <c r="G343"/>
      <c r="M343"/>
    </row>
    <row r="344" spans="7:13" ht="15.75" customHeight="1">
      <c r="G344"/>
      <c r="M344"/>
    </row>
    <row r="345" spans="7:13" ht="15.75" customHeight="1">
      <c r="G345"/>
      <c r="M345"/>
    </row>
    <row r="346" spans="7:13" ht="15.75" customHeight="1">
      <c r="G346"/>
      <c r="M346"/>
    </row>
    <row r="347" spans="7:13" ht="15.75" customHeight="1">
      <c r="G347"/>
      <c r="M347"/>
    </row>
    <row r="348" spans="7:13" ht="15.75" customHeight="1">
      <c r="G348"/>
      <c r="M348"/>
    </row>
    <row r="349" spans="7:13" ht="15.75" customHeight="1">
      <c r="G349"/>
      <c r="M349"/>
    </row>
    <row r="350" spans="7:13" ht="15.75" customHeight="1">
      <c r="G350"/>
      <c r="M350"/>
    </row>
    <row r="351" spans="7:13" ht="15.75" customHeight="1">
      <c r="G351"/>
      <c r="M351"/>
    </row>
    <row r="352" spans="7:13" ht="15.75" customHeight="1">
      <c r="G352"/>
      <c r="M352"/>
    </row>
    <row r="353" spans="7:13" ht="15.75" customHeight="1">
      <c r="G353"/>
      <c r="M353"/>
    </row>
    <row r="354" spans="7:13" ht="15.75" customHeight="1">
      <c r="G354"/>
      <c r="M354"/>
    </row>
    <row r="355" spans="7:13" ht="15.75" customHeight="1">
      <c r="G355"/>
      <c r="M355"/>
    </row>
    <row r="356" spans="7:13" ht="15.75" customHeight="1">
      <c r="G356"/>
      <c r="M356"/>
    </row>
    <row r="357" spans="7:13" ht="15.75" customHeight="1">
      <c r="G357"/>
      <c r="M357"/>
    </row>
    <row r="358" spans="7:13" ht="15.75" customHeight="1">
      <c r="G358"/>
      <c r="M358"/>
    </row>
    <row r="359" spans="7:13" ht="15.75" customHeight="1">
      <c r="G359"/>
      <c r="M359"/>
    </row>
    <row r="360" spans="7:13" ht="15.75" customHeight="1">
      <c r="G360"/>
      <c r="M360"/>
    </row>
    <row r="361" spans="7:13" ht="15.75" customHeight="1">
      <c r="G361"/>
      <c r="M361"/>
    </row>
    <row r="362" spans="7:13" ht="15.75" customHeight="1">
      <c r="G362"/>
      <c r="M362"/>
    </row>
    <row r="363" spans="7:13" ht="15.75" customHeight="1">
      <c r="G363"/>
      <c r="M363"/>
    </row>
    <row r="364" spans="7:13" ht="15.75" customHeight="1">
      <c r="G364"/>
      <c r="M364"/>
    </row>
    <row r="365" spans="7:13" ht="15.75" customHeight="1">
      <c r="G365"/>
      <c r="M365"/>
    </row>
    <row r="366" spans="7:13" ht="15.75" customHeight="1">
      <c r="G366"/>
      <c r="M366"/>
    </row>
    <row r="367" spans="7:13" ht="15.75" customHeight="1">
      <c r="G367"/>
      <c r="M367"/>
    </row>
    <row r="368" spans="7:13" ht="15.75" customHeight="1">
      <c r="G368"/>
      <c r="M368"/>
    </row>
    <row r="369" spans="7:13" ht="15.75" customHeight="1">
      <c r="G369"/>
      <c r="M369"/>
    </row>
    <row r="370" spans="7:13" ht="15.75" customHeight="1">
      <c r="G370"/>
      <c r="M370"/>
    </row>
    <row r="371" spans="7:13" ht="15.75" customHeight="1">
      <c r="G371"/>
      <c r="M371"/>
    </row>
    <row r="372" spans="7:13" ht="15.75" customHeight="1">
      <c r="G372"/>
      <c r="M372"/>
    </row>
    <row r="373" spans="7:13" ht="15.75" customHeight="1">
      <c r="G373"/>
      <c r="M373"/>
    </row>
    <row r="374" spans="7:13" ht="15.75" customHeight="1">
      <c r="G374"/>
      <c r="M374"/>
    </row>
    <row r="375" spans="7:13" ht="15.75" customHeight="1">
      <c r="G375"/>
      <c r="M375"/>
    </row>
    <row r="376" spans="7:13" ht="15.75" customHeight="1">
      <c r="G376"/>
      <c r="M376"/>
    </row>
    <row r="377" spans="7:13" ht="15.75" customHeight="1">
      <c r="G377"/>
      <c r="M377"/>
    </row>
    <row r="378" spans="7:13" ht="15.75" customHeight="1">
      <c r="G378"/>
      <c r="M378"/>
    </row>
    <row r="379" spans="7:13" ht="15.75" customHeight="1">
      <c r="G379"/>
      <c r="M379"/>
    </row>
    <row r="380" spans="7:13" ht="15.75" customHeight="1">
      <c r="G380"/>
      <c r="M380"/>
    </row>
    <row r="381" spans="7:13" ht="15.75" customHeight="1">
      <c r="G381"/>
      <c r="M381"/>
    </row>
    <row r="382" spans="7:13" ht="15.75" customHeight="1">
      <c r="G382"/>
      <c r="M382"/>
    </row>
    <row r="383" spans="7:13" ht="15.75" customHeight="1">
      <c r="G383"/>
      <c r="M383"/>
    </row>
    <row r="384" spans="7:13" ht="15.75" customHeight="1">
      <c r="G384"/>
      <c r="M384"/>
    </row>
    <row r="385" spans="7:13" ht="15.75" customHeight="1">
      <c r="G385"/>
      <c r="M385"/>
    </row>
    <row r="386" spans="7:13" ht="15.75" customHeight="1">
      <c r="G386"/>
      <c r="M386"/>
    </row>
    <row r="387" spans="7:13" ht="15.75" customHeight="1">
      <c r="G387"/>
      <c r="M387"/>
    </row>
    <row r="388" spans="7:13" ht="15.75" customHeight="1">
      <c r="G388"/>
      <c r="M388"/>
    </row>
    <row r="389" spans="7:13" ht="15.75" customHeight="1">
      <c r="G389"/>
      <c r="M389"/>
    </row>
    <row r="390" spans="7:13" ht="15.75" customHeight="1">
      <c r="G390"/>
      <c r="M390"/>
    </row>
    <row r="391" spans="7:13" ht="15.75" customHeight="1">
      <c r="G391"/>
      <c r="M391"/>
    </row>
    <row r="392" spans="7:13" ht="15.75" customHeight="1">
      <c r="G392"/>
      <c r="M392"/>
    </row>
    <row r="393" spans="7:13" ht="15.75" customHeight="1">
      <c r="G393"/>
      <c r="M393"/>
    </row>
    <row r="394" spans="7:13" ht="15.75" customHeight="1">
      <c r="G394"/>
      <c r="M394"/>
    </row>
    <row r="395" spans="7:13" ht="15.75" customHeight="1">
      <c r="G395"/>
      <c r="M395"/>
    </row>
    <row r="396" spans="7:13" ht="15.75" customHeight="1">
      <c r="G396"/>
      <c r="M396"/>
    </row>
    <row r="397" spans="7:13" ht="15.75" customHeight="1">
      <c r="G397"/>
      <c r="M397"/>
    </row>
    <row r="398" spans="7:13" ht="15.75" customHeight="1">
      <c r="G398"/>
      <c r="M398"/>
    </row>
    <row r="399" spans="7:13" ht="15.75" customHeight="1">
      <c r="G399"/>
      <c r="M399"/>
    </row>
    <row r="400" spans="7:13" ht="15.75" customHeight="1">
      <c r="G400"/>
      <c r="M400"/>
    </row>
    <row r="401" spans="7:13" ht="15.75" customHeight="1">
      <c r="G401"/>
      <c r="M401"/>
    </row>
    <row r="402" spans="7:13" ht="15.75" customHeight="1">
      <c r="G402"/>
      <c r="M402"/>
    </row>
    <row r="403" spans="7:13" ht="15.75" customHeight="1">
      <c r="G403"/>
      <c r="M403"/>
    </row>
    <row r="404" spans="7:13" ht="15.75" customHeight="1">
      <c r="G404"/>
      <c r="M404"/>
    </row>
    <row r="405" spans="7:13" ht="15.75" customHeight="1">
      <c r="G405"/>
      <c r="M405"/>
    </row>
    <row r="406" spans="7:13" ht="15.75" customHeight="1">
      <c r="G406"/>
      <c r="M406"/>
    </row>
    <row r="407" spans="7:13" ht="15.75" customHeight="1">
      <c r="G407"/>
      <c r="M407"/>
    </row>
    <row r="408" spans="7:13" ht="15.75" customHeight="1">
      <c r="G408"/>
      <c r="M408"/>
    </row>
    <row r="409" spans="7:13" ht="15.75" customHeight="1">
      <c r="G409"/>
      <c r="M409"/>
    </row>
    <row r="410" spans="7:13" ht="15.75" customHeight="1">
      <c r="G410"/>
      <c r="M410"/>
    </row>
    <row r="411" spans="7:13" ht="15.75" customHeight="1">
      <c r="G411"/>
      <c r="M411"/>
    </row>
    <row r="412" spans="7:13" ht="15.75" customHeight="1">
      <c r="G412"/>
      <c r="M412"/>
    </row>
    <row r="413" spans="7:13" ht="15.75" customHeight="1">
      <c r="G413"/>
      <c r="M413"/>
    </row>
    <row r="414" spans="7:13" ht="15.75" customHeight="1">
      <c r="G414"/>
      <c r="M414"/>
    </row>
    <row r="415" spans="7:13" ht="15.75" customHeight="1">
      <c r="G415"/>
      <c r="M415"/>
    </row>
    <row r="416" spans="7:13" ht="15.75" customHeight="1">
      <c r="G416"/>
      <c r="M416"/>
    </row>
    <row r="417" spans="7:13" ht="15.75" customHeight="1">
      <c r="G417"/>
      <c r="M417"/>
    </row>
    <row r="418" spans="7:13" ht="15.75" customHeight="1">
      <c r="G418"/>
      <c r="M418"/>
    </row>
    <row r="419" spans="7:13" ht="15.75" customHeight="1">
      <c r="G419"/>
      <c r="M419"/>
    </row>
    <row r="420" spans="7:13" ht="15.75" customHeight="1">
      <c r="G420"/>
      <c r="M420"/>
    </row>
    <row r="421" spans="7:13" ht="15.75" customHeight="1">
      <c r="G421"/>
      <c r="M421"/>
    </row>
    <row r="422" spans="7:13" ht="15.75" customHeight="1"/>
    <row r="423" spans="7:13" ht="15.75" customHeight="1"/>
    <row r="424" spans="7:13" ht="15.75" customHeight="1"/>
    <row r="425" spans="7:13" ht="15.75" customHeight="1"/>
    <row r="426" spans="7:13" ht="15.75" customHeight="1"/>
    <row r="427" spans="7:13" ht="15.75" customHeight="1"/>
    <row r="428" spans="7:13" ht="15.75" customHeight="1"/>
    <row r="429" spans="7:13" ht="15.75" customHeight="1"/>
    <row r="430" spans="7:13" ht="15.75" customHeight="1"/>
    <row r="431" spans="7:13" ht="15.75" customHeight="1"/>
    <row r="432" spans="7:13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autoFilter ref="A1:O47" xr:uid="{00000000-0009-0000-0000-000000000000}"/>
  <mergeCells count="12">
    <mergeCell ref="G50:H50"/>
    <mergeCell ref="B51:C51"/>
    <mergeCell ref="C55:I55"/>
    <mergeCell ref="B57:C57"/>
    <mergeCell ref="G57:J57"/>
    <mergeCell ref="A3:N3"/>
    <mergeCell ref="A4:N4"/>
    <mergeCell ref="G5:L5"/>
    <mergeCell ref="G6:H6"/>
    <mergeCell ref="I6:J6"/>
    <mergeCell ref="K6:L6"/>
    <mergeCell ref="M6:N6"/>
  </mergeCells>
  <pageMargins left="0" right="0" top="0" bottom="0" header="0" footer="0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зведена на 25.07.2026</vt:lpstr>
      <vt:lpstr>'зведена на 25.07.2026'!Область_друку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2026-08-03T05:21:36Z</cp:lastPrinted>
  <dcterms:created xsi:type="dcterms:W3CDTF">2026-07-23T05:29:21Z</dcterms:created>
  <dcterms:modified xsi:type="dcterms:W3CDTF">2026-08-03T05:41:04Z</dcterms:modified>
</cp:coreProperties>
</file>